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AppData\Local\Microsoft\Windows\INetCache\Content.Outlook\SYYMY07L\"/>
    </mc:Choice>
  </mc:AlternateContent>
  <xr:revisionPtr revIDLastSave="0" documentId="13_ncr:1_{4918B7D3-4B35-4DDB-92B8-BCB311C40001}" xr6:coauthVersionLast="47" xr6:coauthVersionMax="47" xr10:uidLastSave="{00000000-0000-0000-0000-000000000000}"/>
  <bookViews>
    <workbookView xWindow="2520" yWindow="285" windowWidth="13365" windowHeight="15315" tabRatio="826" xr2:uid="{00000000-000D-0000-FFFF-FFFF00000000}"/>
  </bookViews>
  <sheets>
    <sheet name="x Comuna y Sexo" sheetId="2" r:id="rId1"/>
    <sheet name="x Comuna y Gedad" sheetId="4" r:id="rId2"/>
    <sheet name="x Comuna x Gedad x sexo" sheetId="3" r:id="rId3"/>
    <sheet name="x Comuna y TipoIngreso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3" l="1"/>
  <c r="D37" i="3"/>
  <c r="D36" i="3"/>
  <c r="M31" i="3"/>
  <c r="L31" i="3"/>
  <c r="K31" i="3"/>
  <c r="J31" i="3"/>
  <c r="I31" i="3"/>
  <c r="H31" i="3"/>
  <c r="G31" i="3"/>
  <c r="F31" i="3"/>
  <c r="E31" i="3"/>
  <c r="D31" i="3"/>
  <c r="M27" i="3"/>
  <c r="L27" i="3"/>
  <c r="K27" i="3"/>
  <c r="J27" i="3"/>
  <c r="I27" i="3"/>
  <c r="H27" i="3"/>
  <c r="G27" i="3"/>
  <c r="F27" i="3"/>
  <c r="E27" i="3"/>
  <c r="D27" i="3"/>
  <c r="M23" i="3"/>
  <c r="L23" i="3"/>
  <c r="K23" i="3"/>
  <c r="J23" i="3"/>
  <c r="I23" i="3"/>
  <c r="H23" i="3"/>
  <c r="G23" i="3"/>
  <c r="F23" i="3"/>
  <c r="E23" i="3"/>
  <c r="D23" i="3"/>
  <c r="M19" i="3"/>
  <c r="L19" i="3"/>
  <c r="K19" i="3"/>
  <c r="J19" i="3"/>
  <c r="I19" i="3"/>
  <c r="H19" i="3"/>
  <c r="G19" i="3"/>
  <c r="F19" i="3"/>
  <c r="E19" i="3"/>
  <c r="D19" i="3"/>
  <c r="M15" i="3"/>
  <c r="L15" i="3"/>
  <c r="K15" i="3"/>
  <c r="J15" i="3"/>
  <c r="I15" i="3"/>
  <c r="H15" i="3"/>
  <c r="G15" i="3"/>
  <c r="F15" i="3"/>
  <c r="E15" i="3"/>
  <c r="D15" i="3"/>
  <c r="M11" i="3"/>
  <c r="L11" i="3"/>
  <c r="K11" i="3"/>
  <c r="J11" i="3"/>
  <c r="I11" i="3"/>
  <c r="H11" i="3"/>
  <c r="G11" i="3"/>
  <c r="F11" i="3"/>
  <c r="E11" i="3"/>
  <c r="D11" i="3"/>
  <c r="E7" i="3"/>
  <c r="F7" i="3"/>
  <c r="G7" i="3"/>
  <c r="H7" i="3"/>
  <c r="I7" i="3"/>
  <c r="J7" i="3"/>
  <c r="K7" i="3"/>
  <c r="L7" i="3"/>
  <c r="M7" i="3"/>
  <c r="D7" i="3"/>
  <c r="D35" i="3" l="1"/>
  <c r="C34" i="3"/>
  <c r="H38" i="3"/>
  <c r="C30" i="3"/>
  <c r="C25" i="3"/>
  <c r="L38" i="3"/>
  <c r="M38" i="3"/>
  <c r="C22" i="3"/>
  <c r="J38" i="3"/>
  <c r="M37" i="3"/>
  <c r="C14" i="3"/>
  <c r="F38" i="3"/>
  <c r="C33" i="3"/>
  <c r="C26" i="3"/>
  <c r="E7" i="2"/>
  <c r="E8" i="2"/>
  <c r="E9" i="2"/>
  <c r="E10" i="2"/>
  <c r="E11" i="2"/>
  <c r="E12" i="2"/>
  <c r="E6" i="2"/>
  <c r="D13" i="2"/>
  <c r="C29" i="3" l="1"/>
  <c r="C21" i="3"/>
  <c r="L37" i="3"/>
  <c r="J37" i="3"/>
  <c r="H37" i="3"/>
  <c r="F37" i="3"/>
  <c r="I37" i="3"/>
  <c r="C17" i="3"/>
  <c r="K37" i="3"/>
  <c r="C18" i="3"/>
  <c r="G37" i="3"/>
  <c r="E37" i="3"/>
  <c r="K38" i="3"/>
  <c r="I38" i="3"/>
  <c r="G38" i="3"/>
  <c r="E38" i="3"/>
  <c r="C13" i="3"/>
  <c r="C10" i="3"/>
  <c r="C38" i="3" l="1"/>
  <c r="C37" i="3"/>
  <c r="C7" i="3" l="1"/>
  <c r="F13" i="1" l="1"/>
  <c r="F12" i="1"/>
  <c r="M36" i="3"/>
  <c r="M35" i="3" s="1"/>
  <c r="F10" i="1" l="1"/>
  <c r="F8" i="1"/>
  <c r="E14" i="1"/>
  <c r="F11" i="1"/>
  <c r="F9" i="1"/>
  <c r="D14" i="1"/>
  <c r="C14" i="1"/>
  <c r="F7" i="1"/>
  <c r="B14" i="1"/>
  <c r="L36" i="3"/>
  <c r="L35" i="3" s="1"/>
  <c r="H14" i="4"/>
  <c r="I14" i="4"/>
  <c r="G14" i="4"/>
  <c r="K36" i="3"/>
  <c r="K35" i="3" s="1"/>
  <c r="J36" i="3"/>
  <c r="J35" i="3" s="1"/>
  <c r="I36" i="3"/>
  <c r="I35" i="3" s="1"/>
  <c r="C23" i="3"/>
  <c r="H36" i="3"/>
  <c r="H35" i="3" s="1"/>
  <c r="B11" i="4"/>
  <c r="C32" i="3"/>
  <c r="C24" i="3"/>
  <c r="B10" i="4"/>
  <c r="G36" i="3"/>
  <c r="G35" i="3" s="1"/>
  <c r="C11" i="3"/>
  <c r="C19" i="3"/>
  <c r="C28" i="3"/>
  <c r="C20" i="3"/>
  <c r="F36" i="3"/>
  <c r="F35" i="3" s="1"/>
  <c r="D14" i="4"/>
  <c r="E36" i="3"/>
  <c r="E35" i="3" s="1"/>
  <c r="C12" i="3"/>
  <c r="C31" i="3"/>
  <c r="C15" i="3"/>
  <c r="C8" i="3"/>
  <c r="C9" i="3"/>
  <c r="C27" i="3"/>
  <c r="C16" i="3"/>
  <c r="C14" i="4"/>
  <c r="B13" i="2"/>
  <c r="C13" i="2"/>
  <c r="C35" i="3" l="1"/>
  <c r="B7" i="4"/>
  <c r="F14" i="1"/>
  <c r="B12" i="4"/>
  <c r="B13" i="4"/>
  <c r="F14" i="4"/>
  <c r="E14" i="4"/>
  <c r="B8" i="4"/>
  <c r="B9" i="4"/>
  <c r="C36" i="3"/>
  <c r="E13" i="2"/>
  <c r="B14" i="4" l="1"/>
  <c r="I15" i="4" l="1"/>
  <c r="G15" i="4"/>
  <c r="H15" i="4"/>
  <c r="C15" i="4"/>
  <c r="D15" i="4"/>
  <c r="F15" i="4"/>
  <c r="E15" i="4"/>
  <c r="B15" i="4" l="1"/>
</calcChain>
</file>

<file path=xl/sharedStrings.xml><?xml version="1.0" encoding="utf-8"?>
<sst xmlns="http://schemas.openxmlformats.org/spreadsheetml/2006/main" count="121" uniqueCount="51">
  <si>
    <t>COMUNA</t>
  </si>
  <si>
    <t>TRAMO DE INGRESO</t>
  </si>
  <si>
    <t>TOTAL</t>
  </si>
  <si>
    <t>A</t>
  </si>
  <si>
    <t>B</t>
  </si>
  <si>
    <t>C</t>
  </si>
  <si>
    <t>D</t>
  </si>
  <si>
    <t>TOTAL Provincia Osorno </t>
  </si>
  <si>
    <t>POBLACION BENEFICIARIA DE FONASA</t>
  </si>
  <si>
    <t>Provincia de Osorno</t>
  </si>
  <si>
    <t>Comuna</t>
  </si>
  <si>
    <t>Mujeres</t>
  </si>
  <si>
    <t>Hombres</t>
  </si>
  <si>
    <t>Total</t>
  </si>
  <si>
    <t>Osorno</t>
  </si>
  <si>
    <t>Purranque</t>
  </si>
  <si>
    <t>Puyehue</t>
  </si>
  <si>
    <t>Río Negro</t>
  </si>
  <si>
    <t>Puerto Octay</t>
  </si>
  <si>
    <t>San Pablo</t>
  </si>
  <si>
    <t>San Juan de la Costa</t>
  </si>
  <si>
    <t>Comunas</t>
  </si>
  <si>
    <t>Sexo</t>
  </si>
  <si>
    <t>Grupo de Edad (en años)</t>
  </si>
  <si>
    <t>80 y +</t>
  </si>
  <si>
    <t>s/edad</t>
  </si>
  <si>
    <t>Total SSO</t>
  </si>
  <si>
    <t>Población</t>
  </si>
  <si>
    <t xml:space="preserve"> Grupo de Edad (en años)</t>
  </si>
  <si>
    <t>10-19</t>
  </si>
  <si>
    <t>80 y más</t>
  </si>
  <si>
    <t>S. J. de la Costa</t>
  </si>
  <si>
    <t>Porcentaje (%)</t>
  </si>
  <si>
    <t>Indefinido</t>
  </si>
  <si>
    <t xml:space="preserve">               Base de datos publicado con Tableu https://www.fonasa.cl/sites/fonasa/datos-abiertos/tablero-beneficiario</t>
  </si>
  <si>
    <t xml:space="preserve">                        Base de datos publicado con Tableu https://www.fonasa.cl/sites/fonasa/datos-abiertos/tablero-beneficiario</t>
  </si>
  <si>
    <t>Corte Diciembre 2023</t>
  </si>
  <si>
    <t>Fuente:  Depto. Planificación Institucional - Subdepto de Estudios, FONASA. Corte Dic 2023</t>
  </si>
  <si>
    <r>
      <t>Fuente</t>
    </r>
    <r>
      <rPr>
        <i/>
        <sz val="9"/>
        <rFont val="Verdana"/>
        <family val="2"/>
      </rPr>
      <t>:  Depto. Planificación Institucional - Subdepto de Estudios, FONASA. Corte Dic 2023</t>
    </r>
  </si>
  <si>
    <t>0 - 9</t>
  </si>
  <si>
    <t>20 - 39</t>
  </si>
  <si>
    <t>40 - 59</t>
  </si>
  <si>
    <t>60 - 79</t>
  </si>
  <si>
    <t>0-9</t>
  </si>
  <si>
    <t>20-29</t>
  </si>
  <si>
    <t>30-39</t>
  </si>
  <si>
    <t>40-49</t>
  </si>
  <si>
    <t>50-59</t>
  </si>
  <si>
    <t>60-69</t>
  </si>
  <si>
    <t>70-79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</si>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</sst>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_-* #,##0\ _p_t_a_-;\-* #,##0\ _p_t_a_-;_-* &quot;-&quot;\ _p_t_a_-;_-@_-"/>
    <numFmt numFmtId="167" formatCode="#,##0_ ;[Red]\-#,##0\ "/>
    <numFmt numFmtId="168" formatCode="_-* #,##0.0_-;\-* #,##0.0_-;_-* &quot;-&quot;??_-;_-@_-"/>
    <numFmt numFmtId="169" formatCode="_-[$€-2]\ * #,##0.00_-;\-[$€-2]\ * #,##0.00_-;_-[$€-2]\ * &quot;-&quot;??_-"/>
    <numFmt numFmtId="170" formatCode="_-* #,##0.00\ _p_t_a_-;\-* #,##0.00\ _p_t_a_-;_-* &quot;-&quot;??\ _p_t_a_-;_-@_-"/>
    <numFmt numFmtId="171" formatCode="_-* #,##0.00\ [$€-1]_-;\-* #,##0.00\ [$€-1]_-;_-* &quot;-&quot;??\ [$€-1]_-"/>
  </numFmts>
  <fonts count="38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9"/>
      <name val="Verdana"/>
      <family val="2"/>
    </font>
    <font>
      <i/>
      <sz val="9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sz val="10"/>
      <color rgb="FFFF0000"/>
      <name val="Verdana"/>
      <family val="2"/>
    </font>
    <font>
      <b/>
      <i/>
      <sz val="9"/>
      <color theme="1"/>
      <name val="Verdana"/>
      <family val="2"/>
    </font>
    <font>
      <i/>
      <sz val="9"/>
      <color theme="1"/>
      <name val="Calibri"/>
      <family val="2"/>
      <scheme val="minor"/>
    </font>
    <font>
      <b/>
      <sz val="11"/>
      <name val="Verdana"/>
      <family val="2"/>
    </font>
    <font>
      <b/>
      <sz val="10"/>
      <color theme="1"/>
      <name val="Verdana"/>
      <family val="2"/>
    </font>
    <font>
      <b/>
      <sz val="9"/>
      <name val="Verdana"/>
      <family val="2"/>
    </font>
    <font>
      <b/>
      <sz val="10"/>
      <name val="Arial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42" applyNumberFormat="0" applyAlignment="0" applyProtection="0"/>
    <xf numFmtId="0" fontId="13" fillId="22" borderId="43" applyNumberFormat="0" applyAlignment="0" applyProtection="0"/>
    <xf numFmtId="0" fontId="14" fillId="0" borderId="44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42" applyNumberFormat="0" applyAlignment="0" applyProtection="0"/>
    <xf numFmtId="169" fontId="7" fillId="0" borderId="0" applyFont="0" applyFill="0" applyBorder="0" applyAlignment="0" applyProtection="0">
      <alignment vertical="top"/>
    </xf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30" borderId="0" applyNumberFormat="0" applyBorder="0" applyAlignment="0" applyProtection="0"/>
    <xf numFmtId="165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9" fillId="0" borderId="0"/>
    <xf numFmtId="0" fontId="6" fillId="0" borderId="0">
      <alignment vertical="top"/>
    </xf>
    <xf numFmtId="0" fontId="6" fillId="0" borderId="0"/>
    <xf numFmtId="0" fontId="6" fillId="0" borderId="0"/>
    <xf numFmtId="0" fontId="9" fillId="32" borderId="45" applyNumberFormat="0" applyFont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21" borderId="46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47" applyNumberFormat="0" applyFill="0" applyAlignment="0" applyProtection="0"/>
    <xf numFmtId="0" fontId="15" fillId="0" borderId="48" applyNumberFormat="0" applyFill="0" applyAlignment="0" applyProtection="0"/>
    <xf numFmtId="0" fontId="25" fillId="0" borderId="49" applyNumberFormat="0" applyFill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43">
    <xf numFmtId="0" fontId="0" fillId="0" borderId="0" xfId="0"/>
    <xf numFmtId="0" fontId="25" fillId="0" borderId="0" xfId="0" applyFont="1" applyAlignment="1">
      <alignment vertical="center"/>
    </xf>
    <xf numFmtId="0" fontId="1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28" fillId="0" borderId="0" xfId="0" applyFont="1" applyAlignment="1">
      <alignment horizontal="right"/>
    </xf>
    <xf numFmtId="0" fontId="28" fillId="0" borderId="0" xfId="0" applyFont="1"/>
    <xf numFmtId="0" fontId="3" fillId="0" borderId="12" xfId="0" applyFont="1" applyBorder="1" applyAlignment="1">
      <alignment horizontal="left" vertical="center"/>
    </xf>
    <xf numFmtId="3" fontId="3" fillId="0" borderId="14" xfId="62" applyNumberFormat="1" applyFont="1" applyBorder="1" applyAlignment="1">
      <alignment horizontal="left" vertical="center" wrapText="1"/>
    </xf>
    <xf numFmtId="3" fontId="3" fillId="0" borderId="16" xfId="62" applyNumberFormat="1" applyFont="1" applyBorder="1" applyAlignment="1">
      <alignment horizontal="left" vertical="center" wrapText="1"/>
    </xf>
    <xf numFmtId="3" fontId="3" fillId="0" borderId="10" xfId="62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31" fillId="0" borderId="0" xfId="0" applyFont="1"/>
    <xf numFmtId="0" fontId="2" fillId="0" borderId="0" xfId="0" applyFont="1"/>
    <xf numFmtId="3" fontId="3" fillId="0" borderId="5" xfId="62" applyNumberFormat="1" applyFont="1" applyBorder="1" applyAlignment="1">
      <alignment horizontal="left" vertical="center" wrapText="1"/>
    </xf>
    <xf numFmtId="3" fontId="3" fillId="0" borderId="60" xfId="62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vertical="top"/>
    </xf>
    <xf numFmtId="3" fontId="3" fillId="0" borderId="15" xfId="62" applyNumberFormat="1" applyFont="1" applyBorder="1" applyAlignment="1">
      <alignment horizontal="left" vertical="center" wrapText="1"/>
    </xf>
    <xf numFmtId="3" fontId="3" fillId="0" borderId="51" xfId="62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3" fontId="35" fillId="0" borderId="59" xfId="0" applyNumberFormat="1" applyFont="1" applyBorder="1" applyAlignment="1">
      <alignment horizontal="right" vertical="center"/>
    </xf>
    <xf numFmtId="3" fontId="35" fillId="0" borderId="67" xfId="0" applyNumberFormat="1" applyFont="1" applyBorder="1" applyAlignment="1">
      <alignment horizontal="right" vertical="center"/>
    </xf>
    <xf numFmtId="3" fontId="35" fillId="0" borderId="71" xfId="0" applyNumberFormat="1" applyFont="1" applyBorder="1" applyAlignment="1">
      <alignment horizontal="right" vertical="center"/>
    </xf>
    <xf numFmtId="3" fontId="35" fillId="0" borderId="7" xfId="0" applyNumberFormat="1" applyFont="1" applyBorder="1" applyAlignment="1">
      <alignment horizontal="right" vertical="center"/>
    </xf>
    <xf numFmtId="3" fontId="35" fillId="0" borderId="9" xfId="0" applyNumberFormat="1" applyFont="1" applyBorder="1" applyAlignment="1">
      <alignment horizontal="right" vertical="center"/>
    </xf>
    <xf numFmtId="3" fontId="35" fillId="0" borderId="21" xfId="0" applyNumberFormat="1" applyFont="1" applyBorder="1" applyAlignment="1">
      <alignment horizontal="right" vertical="center"/>
    </xf>
    <xf numFmtId="3" fontId="36" fillId="33" borderId="1" xfId="0" applyNumberFormat="1" applyFont="1" applyFill="1" applyBorder="1" applyAlignment="1">
      <alignment horizontal="right" vertical="center"/>
    </xf>
    <xf numFmtId="3" fontId="36" fillId="33" borderId="2" xfId="0" applyNumberFormat="1" applyFont="1" applyFill="1" applyBorder="1" applyAlignment="1">
      <alignment horizontal="right" vertical="center"/>
    </xf>
    <xf numFmtId="3" fontId="36" fillId="33" borderId="58" xfId="0" applyNumberFormat="1" applyFont="1" applyFill="1" applyBorder="1" applyAlignment="1">
      <alignment horizontal="right" vertical="center"/>
    </xf>
    <xf numFmtId="3" fontId="35" fillId="0" borderId="4" xfId="0" applyNumberFormat="1" applyFont="1" applyBorder="1" applyAlignment="1">
      <alignment vertical="center"/>
    </xf>
    <xf numFmtId="3" fontId="35" fillId="0" borderId="60" xfId="0" applyNumberFormat="1" applyFont="1" applyBorder="1" applyAlignment="1">
      <alignment vertical="center"/>
    </xf>
    <xf numFmtId="3" fontId="35" fillId="0" borderId="5" xfId="0" applyNumberFormat="1" applyFont="1" applyBorder="1" applyAlignment="1">
      <alignment vertical="center"/>
    </xf>
    <xf numFmtId="3" fontId="35" fillId="0" borderId="13" xfId="0" applyNumberFormat="1" applyFont="1" applyBorder="1" applyAlignment="1">
      <alignment vertical="center"/>
    </xf>
    <xf numFmtId="3" fontId="35" fillId="0" borderId="59" xfId="0" applyNumberFormat="1" applyFont="1" applyBorder="1" applyAlignment="1">
      <alignment vertical="center"/>
    </xf>
    <xf numFmtId="3" fontId="35" fillId="0" borderId="63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58" xfId="0" applyNumberFormat="1" applyFont="1" applyBorder="1" applyAlignment="1">
      <alignment horizontal="right" vertical="center"/>
    </xf>
    <xf numFmtId="3" fontId="36" fillId="0" borderId="8" xfId="0" applyNumberFormat="1" applyFont="1" applyBorder="1" applyAlignment="1">
      <alignment horizontal="right" vertical="center"/>
    </xf>
    <xf numFmtId="3" fontId="36" fillId="0" borderId="9" xfId="0" applyNumberFormat="1" applyFont="1" applyBorder="1" applyAlignment="1">
      <alignment horizontal="right" vertical="center"/>
    </xf>
    <xf numFmtId="3" fontId="36" fillId="0" borderId="55" xfId="0" applyNumberFormat="1" applyFont="1" applyBorder="1" applyAlignment="1">
      <alignment horizontal="right" vertical="center"/>
    </xf>
    <xf numFmtId="0" fontId="32" fillId="34" borderId="27" xfId="0" applyFont="1" applyFill="1" applyBorder="1" applyAlignment="1">
      <alignment horizontal="left" vertical="center" wrapText="1"/>
    </xf>
    <xf numFmtId="0" fontId="32" fillId="34" borderId="68" xfId="0" applyFont="1" applyFill="1" applyBorder="1" applyAlignment="1">
      <alignment horizontal="center" vertical="center" wrapText="1"/>
    </xf>
    <xf numFmtId="0" fontId="32" fillId="34" borderId="40" xfId="0" applyFont="1" applyFill="1" applyBorder="1" applyAlignment="1">
      <alignment horizontal="center" vertical="center" wrapText="1"/>
    </xf>
    <xf numFmtId="0" fontId="32" fillId="34" borderId="70" xfId="0" applyFont="1" applyFill="1" applyBorder="1" applyAlignment="1">
      <alignment horizontal="center" vertical="center" wrapText="1"/>
    </xf>
    <xf numFmtId="0" fontId="32" fillId="34" borderId="17" xfId="0" applyFont="1" applyFill="1" applyBorder="1" applyAlignment="1">
      <alignment horizontal="left" vertical="center"/>
    </xf>
    <xf numFmtId="3" fontId="32" fillId="34" borderId="69" xfId="0" applyNumberFormat="1" applyFont="1" applyFill="1" applyBorder="1" applyAlignment="1">
      <alignment horizontal="right" vertical="center"/>
    </xf>
    <xf numFmtId="3" fontId="32" fillId="34" borderId="61" xfId="0" applyNumberFormat="1" applyFont="1" applyFill="1" applyBorder="1" applyAlignment="1">
      <alignment horizontal="right" vertical="center"/>
    </xf>
    <xf numFmtId="3" fontId="32" fillId="34" borderId="66" xfId="0" applyNumberFormat="1" applyFont="1" applyFill="1" applyBorder="1" applyAlignment="1">
      <alignment horizontal="right" vertical="center"/>
    </xf>
    <xf numFmtId="0" fontId="2" fillId="34" borderId="22" xfId="0" applyFont="1" applyFill="1" applyBorder="1" applyAlignment="1">
      <alignment horizontal="left" vertical="center"/>
    </xf>
    <xf numFmtId="0" fontId="2" fillId="34" borderId="24" xfId="0" applyFont="1" applyFill="1" applyBorder="1" applyAlignment="1">
      <alignment horizontal="left" vertical="center"/>
    </xf>
    <xf numFmtId="0" fontId="2" fillId="34" borderId="32" xfId="0" applyFont="1" applyFill="1" applyBorder="1" applyAlignment="1">
      <alignment horizontal="center" vertical="center"/>
    </xf>
    <xf numFmtId="17" fontId="2" fillId="34" borderId="34" xfId="0" quotePrefix="1" applyNumberFormat="1" applyFont="1" applyFill="1" applyBorder="1" applyAlignment="1">
      <alignment horizontal="center" vertical="center"/>
    </xf>
    <xf numFmtId="0" fontId="2" fillId="34" borderId="34" xfId="0" applyFont="1" applyFill="1" applyBorder="1" applyAlignment="1">
      <alignment horizontal="center" vertical="center"/>
    </xf>
    <xf numFmtId="0" fontId="2" fillId="34" borderId="35" xfId="0" applyFont="1" applyFill="1" applyBorder="1" applyAlignment="1">
      <alignment horizontal="center" vertical="center"/>
    </xf>
    <xf numFmtId="3" fontId="2" fillId="34" borderId="22" xfId="0" applyNumberFormat="1" applyFont="1" applyFill="1" applyBorder="1" applyAlignment="1">
      <alignment horizontal="right" vertical="center"/>
    </xf>
    <xf numFmtId="3" fontId="32" fillId="34" borderId="28" xfId="0" applyNumberFormat="1" applyFont="1" applyFill="1" applyBorder="1" applyAlignment="1">
      <alignment horizontal="right" vertical="center"/>
    </xf>
    <xf numFmtId="3" fontId="32" fillId="34" borderId="30" xfId="0" applyNumberFormat="1" applyFont="1" applyFill="1" applyBorder="1" applyAlignment="1">
      <alignment horizontal="right" vertical="center"/>
    </xf>
    <xf numFmtId="3" fontId="32" fillId="34" borderId="31" xfId="0" applyNumberFormat="1" applyFont="1" applyFill="1" applyBorder="1" applyAlignment="1">
      <alignment horizontal="right" vertical="center"/>
    </xf>
    <xf numFmtId="168" fontId="2" fillId="34" borderId="24" xfId="37" applyNumberFormat="1" applyFont="1" applyFill="1" applyBorder="1" applyAlignment="1">
      <alignment horizontal="right" vertical="center"/>
    </xf>
    <xf numFmtId="168" fontId="32" fillId="34" borderId="32" xfId="37" applyNumberFormat="1" applyFont="1" applyFill="1" applyBorder="1" applyAlignment="1">
      <alignment horizontal="right" vertical="center"/>
    </xf>
    <xf numFmtId="168" fontId="32" fillId="34" borderId="33" xfId="37" applyNumberFormat="1" applyFont="1" applyFill="1" applyBorder="1" applyAlignment="1">
      <alignment horizontal="right" vertical="center"/>
    </xf>
    <xf numFmtId="168" fontId="32" fillId="34" borderId="72" xfId="37" applyNumberFormat="1" applyFont="1" applyFill="1" applyBorder="1" applyAlignment="1">
      <alignment horizontal="right" vertical="center"/>
    </xf>
    <xf numFmtId="0" fontId="2" fillId="34" borderId="33" xfId="0" applyFont="1" applyFill="1" applyBorder="1" applyAlignment="1">
      <alignment horizontal="center" vertical="center" wrapText="1"/>
    </xf>
    <xf numFmtId="16" fontId="2" fillId="34" borderId="34" xfId="0" quotePrefix="1" applyNumberFormat="1" applyFont="1" applyFill="1" applyBorder="1" applyAlignment="1">
      <alignment horizontal="center" vertical="center" wrapText="1"/>
    </xf>
    <xf numFmtId="16" fontId="2" fillId="34" borderId="35" xfId="0" quotePrefix="1" applyNumberFormat="1" applyFont="1" applyFill="1" applyBorder="1" applyAlignment="1">
      <alignment horizontal="center" vertical="center" wrapText="1"/>
    </xf>
    <xf numFmtId="3" fontId="32" fillId="34" borderId="28" xfId="62" applyNumberFormat="1" applyFont="1" applyFill="1" applyBorder="1" applyAlignment="1">
      <alignment horizontal="left" vertical="center" wrapText="1"/>
    </xf>
    <xf numFmtId="3" fontId="32" fillId="34" borderId="31" xfId="0" applyNumberFormat="1" applyFont="1" applyFill="1" applyBorder="1" applyAlignment="1">
      <alignment vertical="center"/>
    </xf>
    <xf numFmtId="3" fontId="32" fillId="34" borderId="29" xfId="0" applyNumberFormat="1" applyFont="1" applyFill="1" applyBorder="1" applyAlignment="1">
      <alignment vertical="center"/>
    </xf>
    <xf numFmtId="3" fontId="32" fillId="34" borderId="30" xfId="0" applyNumberFormat="1" applyFont="1" applyFill="1" applyBorder="1" applyAlignment="1">
      <alignment vertical="center"/>
    </xf>
    <xf numFmtId="3" fontId="35" fillId="34" borderId="62" xfId="62" applyNumberFormat="1" applyFont="1" applyFill="1" applyBorder="1" applyAlignment="1">
      <alignment horizontal="left" vertical="center" wrapText="1"/>
    </xf>
    <xf numFmtId="3" fontId="35" fillId="34" borderId="57" xfId="0" applyNumberFormat="1" applyFont="1" applyFill="1" applyBorder="1" applyAlignment="1">
      <alignment vertical="center"/>
    </xf>
    <xf numFmtId="3" fontId="35" fillId="34" borderId="64" xfId="0" applyNumberFormat="1" applyFont="1" applyFill="1" applyBorder="1" applyAlignment="1">
      <alignment vertical="center"/>
    </xf>
    <xf numFmtId="3" fontId="35" fillId="34" borderId="50" xfId="0" applyNumberFormat="1" applyFont="1" applyFill="1" applyBorder="1" applyAlignment="1">
      <alignment vertical="center"/>
    </xf>
    <xf numFmtId="3" fontId="35" fillId="34" borderId="32" xfId="62" applyNumberFormat="1" applyFont="1" applyFill="1" applyBorder="1" applyAlignment="1">
      <alignment horizontal="left" vertical="center" wrapText="1"/>
    </xf>
    <xf numFmtId="3" fontId="35" fillId="34" borderId="35" xfId="0" applyNumberFormat="1" applyFont="1" applyFill="1" applyBorder="1" applyAlignment="1">
      <alignment vertical="center"/>
    </xf>
    <xf numFmtId="3" fontId="35" fillId="34" borderId="33" xfId="0" applyNumberFormat="1" applyFont="1" applyFill="1" applyBorder="1" applyAlignment="1">
      <alignment vertical="center"/>
    </xf>
    <xf numFmtId="3" fontId="35" fillId="34" borderId="34" xfId="0" applyNumberFormat="1" applyFont="1" applyFill="1" applyBorder="1" applyAlignment="1">
      <alignment vertical="center"/>
    </xf>
    <xf numFmtId="0" fontId="33" fillId="34" borderId="32" xfId="0" applyFont="1" applyFill="1" applyBorder="1" applyAlignment="1">
      <alignment horizontal="center" vertical="center"/>
    </xf>
    <xf numFmtId="0" fontId="33" fillId="34" borderId="34" xfId="0" applyFont="1" applyFill="1" applyBorder="1" applyAlignment="1">
      <alignment horizontal="center" vertical="center"/>
    </xf>
    <xf numFmtId="0" fontId="33" fillId="34" borderId="35" xfId="0" applyFont="1" applyFill="1" applyBorder="1" applyAlignment="1">
      <alignment horizontal="center" vertical="center"/>
    </xf>
    <xf numFmtId="0" fontId="33" fillId="34" borderId="26" xfId="0" applyFont="1" applyFill="1" applyBorder="1" applyAlignment="1">
      <alignment vertical="center"/>
    </xf>
    <xf numFmtId="3" fontId="37" fillId="34" borderId="27" xfId="0" applyNumberFormat="1" applyFont="1" applyFill="1" applyBorder="1" applyAlignment="1">
      <alignment horizontal="right" vertical="center"/>
    </xf>
    <xf numFmtId="3" fontId="37" fillId="34" borderId="40" xfId="0" applyNumberFormat="1" applyFont="1" applyFill="1" applyBorder="1" applyAlignment="1">
      <alignment horizontal="right" vertical="center"/>
    </xf>
    <xf numFmtId="3" fontId="37" fillId="34" borderId="41" xfId="0" applyNumberFormat="1" applyFont="1" applyFill="1" applyBorder="1" applyAlignment="1">
      <alignment horizontal="right" vertical="center"/>
    </xf>
    <xf numFmtId="3" fontId="37" fillId="34" borderId="26" xfId="0" applyNumberFormat="1" applyFont="1" applyFill="1" applyBorder="1" applyAlignment="1">
      <alignment horizontal="right" vertical="center"/>
    </xf>
    <xf numFmtId="0" fontId="2" fillId="34" borderId="22" xfId="0" applyFont="1" applyFill="1" applyBorder="1" applyAlignment="1">
      <alignment horizontal="left" vertical="center"/>
    </xf>
    <xf numFmtId="0" fontId="2" fillId="34" borderId="24" xfId="0" applyFont="1" applyFill="1" applyBorder="1" applyAlignment="1">
      <alignment horizontal="left" vertical="center"/>
    </xf>
    <xf numFmtId="0" fontId="2" fillId="34" borderId="65" xfId="0" applyFont="1" applyFill="1" applyBorder="1" applyAlignment="1">
      <alignment horizontal="center" vertical="center"/>
    </xf>
    <xf numFmtId="0" fontId="2" fillId="34" borderId="66" xfId="0" applyFont="1" applyFill="1" applyBorder="1" applyAlignment="1">
      <alignment horizontal="center" vertical="center"/>
    </xf>
    <xf numFmtId="0" fontId="2" fillId="34" borderId="28" xfId="0" applyFont="1" applyFill="1" applyBorder="1" applyAlignment="1">
      <alignment horizontal="center" vertical="center"/>
    </xf>
    <xf numFmtId="0" fontId="2" fillId="34" borderId="30" xfId="0" applyFont="1" applyFill="1" applyBorder="1" applyAlignment="1">
      <alignment horizontal="center" vertical="center"/>
    </xf>
    <xf numFmtId="0" fontId="2" fillId="34" borderId="31" xfId="0" applyFont="1" applyFill="1" applyBorder="1" applyAlignment="1">
      <alignment horizontal="center" vertical="center"/>
    </xf>
    <xf numFmtId="167" fontId="3" fillId="0" borderId="11" xfId="62" applyNumberFormat="1" applyFont="1" applyBorder="1" applyAlignment="1">
      <alignment horizontal="left" vertical="center"/>
    </xf>
    <xf numFmtId="167" fontId="3" fillId="0" borderId="12" xfId="62" applyNumberFormat="1" applyFont="1" applyBorder="1" applyAlignment="1">
      <alignment horizontal="left" vertical="center"/>
    </xf>
    <xf numFmtId="167" fontId="3" fillId="0" borderId="3" xfId="62" applyNumberFormat="1" applyFont="1" applyBorder="1" applyAlignment="1">
      <alignment horizontal="left" vertical="center"/>
    </xf>
    <xf numFmtId="167" fontId="32" fillId="34" borderId="52" xfId="62" applyNumberFormat="1" applyFont="1" applyFill="1" applyBorder="1" applyAlignment="1">
      <alignment horizontal="center" vertical="center" wrapText="1"/>
    </xf>
    <xf numFmtId="167" fontId="32" fillId="34" borderId="53" xfId="62" applyNumberFormat="1" applyFont="1" applyFill="1" applyBorder="1" applyAlignment="1">
      <alignment horizontal="center" vertical="center" wrapText="1"/>
    </xf>
    <xf numFmtId="167" fontId="32" fillId="34" borderId="54" xfId="62" applyNumberFormat="1" applyFont="1" applyFill="1" applyBorder="1" applyAlignment="1">
      <alignment horizontal="center" vertical="center" wrapText="1"/>
    </xf>
    <xf numFmtId="167" fontId="3" fillId="0" borderId="11" xfId="62" applyNumberFormat="1" applyFont="1" applyBorder="1" applyAlignment="1">
      <alignment horizontal="left" vertical="center" wrapText="1"/>
    </xf>
    <xf numFmtId="167" fontId="3" fillId="0" borderId="12" xfId="62" applyNumberFormat="1" applyFont="1" applyBorder="1" applyAlignment="1">
      <alignment horizontal="left" vertical="center" wrapText="1"/>
    </xf>
    <xf numFmtId="167" fontId="3" fillId="0" borderId="3" xfId="62" applyNumberFormat="1" applyFont="1" applyBorder="1" applyAlignment="1">
      <alignment horizontal="left" vertical="center" wrapText="1"/>
    </xf>
    <xf numFmtId="0" fontId="2" fillId="34" borderId="22" xfId="0" applyFont="1" applyFill="1" applyBorder="1" applyAlignment="1">
      <alignment vertical="center" wrapText="1"/>
    </xf>
    <xf numFmtId="0" fontId="2" fillId="34" borderId="24" xfId="0" applyFont="1" applyFill="1" applyBorder="1" applyAlignment="1">
      <alignment vertical="center" wrapText="1"/>
    </xf>
    <xf numFmtId="0" fontId="2" fillId="34" borderId="29" xfId="0" applyFont="1" applyFill="1" applyBorder="1" applyAlignment="1">
      <alignment horizontal="center" vertical="center" wrapText="1"/>
    </xf>
    <xf numFmtId="0" fontId="2" fillId="34" borderId="33" xfId="0" applyFont="1" applyFill="1" applyBorder="1" applyAlignment="1">
      <alignment horizontal="center" vertical="center" wrapText="1"/>
    </xf>
    <xf numFmtId="0" fontId="2" fillId="34" borderId="31" xfId="0" applyFont="1" applyFill="1" applyBorder="1" applyAlignment="1">
      <alignment horizontal="center" vertical="center" wrapText="1"/>
    </xf>
    <xf numFmtId="0" fontId="2" fillId="34" borderId="35" xfId="0" applyFont="1" applyFill="1" applyBorder="1" applyAlignment="1">
      <alignment horizontal="center" vertical="center" wrapText="1"/>
    </xf>
    <xf numFmtId="0" fontId="2" fillId="34" borderId="36" xfId="0" applyFont="1" applyFill="1" applyBorder="1" applyAlignment="1">
      <alignment horizontal="center" vertical="center" wrapText="1"/>
    </xf>
    <xf numFmtId="0" fontId="34" fillId="34" borderId="37" xfId="0" applyFont="1" applyFill="1" applyBorder="1" applyAlignment="1">
      <alignment horizontal="center" vertical="center" wrapText="1"/>
    </xf>
    <xf numFmtId="0" fontId="34" fillId="34" borderId="38" xfId="0" applyFont="1" applyFill="1" applyBorder="1" applyAlignment="1">
      <alignment horizontal="center" vertical="center" wrapText="1"/>
    </xf>
    <xf numFmtId="167" fontId="3" fillId="0" borderId="22" xfId="62" applyNumberFormat="1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3" fillId="34" borderId="36" xfId="0" applyFont="1" applyFill="1" applyBorder="1" applyAlignment="1">
      <alignment vertical="center"/>
    </xf>
    <xf numFmtId="0" fontId="33" fillId="34" borderId="39" xfId="0" applyFont="1" applyFill="1" applyBorder="1" applyAlignment="1">
      <alignment vertical="center"/>
    </xf>
    <xf numFmtId="0" fontId="33" fillId="34" borderId="28" xfId="0" applyFont="1" applyFill="1" applyBorder="1" applyAlignment="1">
      <alignment horizontal="center" vertical="center"/>
    </xf>
    <xf numFmtId="0" fontId="33" fillId="34" borderId="30" xfId="0" applyFont="1" applyFill="1" applyBorder="1" applyAlignment="1">
      <alignment horizontal="center" vertical="center"/>
    </xf>
    <xf numFmtId="0" fontId="33" fillId="34" borderId="31" xfId="0" applyFont="1" applyFill="1" applyBorder="1" applyAlignment="1">
      <alignment horizontal="center" vertical="center"/>
    </xf>
    <xf numFmtId="0" fontId="33" fillId="34" borderId="38" xfId="0" applyFont="1" applyFill="1" applyBorder="1" applyAlignment="1">
      <alignment horizontal="center" vertical="center"/>
    </xf>
    <xf numFmtId="0" fontId="33" fillId="34" borderId="56" xfId="0" applyFont="1" applyFill="1" applyBorder="1" applyAlignment="1">
      <alignment horizontal="center" vertical="center"/>
    </xf>
  </cellXfs>
  <cellStyles count="8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Euro 2" xfId="32" xr:uid="{00000000-0005-0000-0000-00001F000000}"/>
    <cellStyle name="Euro 3" xfId="33" xr:uid="{00000000-0005-0000-0000-000020000000}"/>
    <cellStyle name="Hipervínculo 2" xfId="34" xr:uid="{00000000-0005-0000-0000-000021000000}"/>
    <cellStyle name="Hipervínculo 3" xfId="35" xr:uid="{00000000-0005-0000-0000-000022000000}"/>
    <cellStyle name="Incorrecto" xfId="36" builtinId="27" customBuiltin="1"/>
    <cellStyle name="Millares" xfId="37" builtinId="3"/>
    <cellStyle name="Millares [0] 2" xfId="38" xr:uid="{00000000-0005-0000-0000-000025000000}"/>
    <cellStyle name="Millares [0] 3" xfId="39" xr:uid="{00000000-0005-0000-0000-000026000000}"/>
    <cellStyle name="Millares [0] 3 2" xfId="75" xr:uid="{00000000-0005-0000-0000-000027000000}"/>
    <cellStyle name="Millares [0] 4" xfId="40" xr:uid="{00000000-0005-0000-0000-000028000000}"/>
    <cellStyle name="Millares [0] 4 2" xfId="76" xr:uid="{00000000-0005-0000-0000-000029000000}"/>
    <cellStyle name="Millares 10" xfId="41" xr:uid="{00000000-0005-0000-0000-00002A000000}"/>
    <cellStyle name="Millares 10 2" xfId="77" xr:uid="{00000000-0005-0000-0000-00002B000000}"/>
    <cellStyle name="Millares 11" xfId="42" xr:uid="{00000000-0005-0000-0000-00002C000000}"/>
    <cellStyle name="Millares 11 2" xfId="78" xr:uid="{00000000-0005-0000-0000-00002D000000}"/>
    <cellStyle name="Millares 12" xfId="74" xr:uid="{00000000-0005-0000-0000-00002E000000}"/>
    <cellStyle name="Millares 2" xfId="43" xr:uid="{00000000-0005-0000-0000-00002F000000}"/>
    <cellStyle name="Millares 2 2" xfId="44" xr:uid="{00000000-0005-0000-0000-000030000000}"/>
    <cellStyle name="Millares 2 2 2" xfId="79" xr:uid="{00000000-0005-0000-0000-000031000000}"/>
    <cellStyle name="Millares 3" xfId="45" xr:uid="{00000000-0005-0000-0000-000032000000}"/>
    <cellStyle name="Millares 4" xfId="46" xr:uid="{00000000-0005-0000-0000-000033000000}"/>
    <cellStyle name="Millares 4 2" xfId="80" xr:uid="{00000000-0005-0000-0000-000034000000}"/>
    <cellStyle name="Millares 5" xfId="47" xr:uid="{00000000-0005-0000-0000-000035000000}"/>
    <cellStyle name="Millares 5 2" xfId="81" xr:uid="{00000000-0005-0000-0000-000036000000}"/>
    <cellStyle name="Millares 6" xfId="48" xr:uid="{00000000-0005-0000-0000-000037000000}"/>
    <cellStyle name="Millares 6 2" xfId="82" xr:uid="{00000000-0005-0000-0000-000038000000}"/>
    <cellStyle name="Millares 7" xfId="49" xr:uid="{00000000-0005-0000-0000-000039000000}"/>
    <cellStyle name="Millares 7 2" xfId="83" xr:uid="{00000000-0005-0000-0000-00003A000000}"/>
    <cellStyle name="Millares 8" xfId="50" xr:uid="{00000000-0005-0000-0000-00003B000000}"/>
    <cellStyle name="Millares 8 2" xfId="84" xr:uid="{00000000-0005-0000-0000-00003C000000}"/>
    <cellStyle name="Millares 9" xfId="51" xr:uid="{00000000-0005-0000-0000-00003D000000}"/>
    <cellStyle name="Millares 9 2" xfId="85" xr:uid="{00000000-0005-0000-0000-00003E000000}"/>
    <cellStyle name="Neutral" xfId="52" builtinId="28" customBuiltin="1"/>
    <cellStyle name="Normal" xfId="0" builtinId="0"/>
    <cellStyle name="Normal 10" xfId="53" xr:uid="{00000000-0005-0000-0000-000041000000}"/>
    <cellStyle name="Normal 2" xfId="54" xr:uid="{00000000-0005-0000-0000-000042000000}"/>
    <cellStyle name="Normal 2 2" xfId="55" xr:uid="{00000000-0005-0000-0000-000043000000}"/>
    <cellStyle name="Normal 2 3" xfId="56" xr:uid="{00000000-0005-0000-0000-000044000000}"/>
    <cellStyle name="Normal 2 4" xfId="57" xr:uid="{00000000-0005-0000-0000-000045000000}"/>
    <cellStyle name="Normal 2 5" xfId="58" xr:uid="{00000000-0005-0000-0000-000046000000}"/>
    <cellStyle name="Normal 3" xfId="59" xr:uid="{00000000-0005-0000-0000-000047000000}"/>
    <cellStyle name="Normal 4" xfId="60" xr:uid="{00000000-0005-0000-0000-000048000000}"/>
    <cellStyle name="Normal 5" xfId="61" xr:uid="{00000000-0005-0000-0000-000049000000}"/>
    <cellStyle name="Normal 6" xfId="62" xr:uid="{00000000-0005-0000-0000-00004A000000}"/>
    <cellStyle name="Normal 7" xfId="63" xr:uid="{00000000-0005-0000-0000-00004B000000}"/>
    <cellStyle name="Notas 2" xfId="64" xr:uid="{00000000-0005-0000-0000-00004C000000}"/>
    <cellStyle name="Porcentaje 2" xfId="65" xr:uid="{00000000-0005-0000-0000-00004D000000}"/>
    <cellStyle name="Porcentaje 3" xfId="66" xr:uid="{00000000-0005-0000-0000-00004E000000}"/>
    <cellStyle name="Salida" xfId="67" builtinId="21" customBuiltin="1"/>
    <cellStyle name="Texto de advertencia" xfId="68" builtinId="11" customBuiltin="1"/>
    <cellStyle name="Texto explicativo" xfId="69" builtinId="53" customBuiltin="1"/>
    <cellStyle name="Título" xfId="70" builtinId="15" customBuiltin="1"/>
    <cellStyle name="Título 2" xfId="71" builtinId="17" customBuiltin="1"/>
    <cellStyle name="Título 3" xfId="72" builtinId="18" customBuiltin="1"/>
    <cellStyle name="Total" xfId="7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zoomScaleNormal="100" workbookViewId="0">
      <selection activeCell="B23" sqref="B23"/>
    </sheetView>
  </sheetViews>
  <sheetFormatPr baseColWidth="10" defaultColWidth="15" defaultRowHeight="14.25" x14ac:dyDescent="0.2"/>
  <cols>
    <col min="1" max="1" width="22" style="4" customWidth="1"/>
    <col min="2" max="4" width="12" style="4" customWidth="1"/>
    <col min="5" max="5" width="11.5703125" style="4" customWidth="1"/>
    <col min="6" max="6" width="11.28515625" style="4" customWidth="1"/>
    <col min="7" max="10" width="9.42578125" style="4" customWidth="1"/>
    <col min="11" max="22" width="9.28515625" style="4" customWidth="1"/>
    <col min="23" max="16384" width="15" style="4"/>
  </cols>
  <sheetData>
    <row r="1" spans="1:6" s="2" customFormat="1" x14ac:dyDescent="0.2">
      <c r="A1" s="30" t="s">
        <v>8</v>
      </c>
      <c r="B1" s="27"/>
      <c r="C1" s="27"/>
      <c r="D1" s="27"/>
      <c r="E1" s="27"/>
    </row>
    <row r="2" spans="1:6" s="2" customFormat="1" x14ac:dyDescent="0.2">
      <c r="A2" s="31" t="s">
        <v>9</v>
      </c>
    </row>
    <row r="3" spans="1:6" s="2" customFormat="1" x14ac:dyDescent="0.2">
      <c r="A3" s="31" t="s">
        <v>36</v>
      </c>
    </row>
    <row r="4" spans="1:6" ht="15" thickBot="1" x14ac:dyDescent="0.25">
      <c r="A4" s="3"/>
    </row>
    <row r="5" spans="1:6" s="5" customFormat="1" ht="18" customHeight="1" thickBot="1" x14ac:dyDescent="0.3">
      <c r="A5" s="63" t="s">
        <v>10</v>
      </c>
      <c r="B5" s="64" t="s">
        <v>12</v>
      </c>
      <c r="C5" s="65" t="s">
        <v>11</v>
      </c>
      <c r="D5" s="65" t="s">
        <v>33</v>
      </c>
      <c r="E5" s="66" t="s">
        <v>13</v>
      </c>
    </row>
    <row r="6" spans="1:6" s="5" customFormat="1" ht="18" customHeight="1" x14ac:dyDescent="0.25">
      <c r="A6" s="38" t="s">
        <v>14</v>
      </c>
      <c r="B6" s="45">
        <v>73136</v>
      </c>
      <c r="C6" s="45">
        <v>82363</v>
      </c>
      <c r="D6" s="45">
        <v>1</v>
      </c>
      <c r="E6" s="42">
        <f>SUM(B6:D6)</f>
        <v>155500</v>
      </c>
      <c r="F6" s="10"/>
    </row>
    <row r="7" spans="1:6" s="5" customFormat="1" ht="18" customHeight="1" x14ac:dyDescent="0.25">
      <c r="A7" s="39" t="s">
        <v>15</v>
      </c>
      <c r="B7" s="46">
        <v>10552</v>
      </c>
      <c r="C7" s="46">
        <v>11146</v>
      </c>
      <c r="D7" s="46">
        <v>1</v>
      </c>
      <c r="E7" s="43">
        <f t="shared" ref="E7:E12" si="0">SUM(B7:D7)</f>
        <v>21699</v>
      </c>
      <c r="F7" s="10"/>
    </row>
    <row r="8" spans="1:6" s="5" customFormat="1" ht="18" customHeight="1" x14ac:dyDescent="0.25">
      <c r="A8" s="40" t="s">
        <v>16</v>
      </c>
      <c r="B8" s="46">
        <v>6629</v>
      </c>
      <c r="C8" s="46">
        <v>6748</v>
      </c>
      <c r="D8" s="46"/>
      <c r="E8" s="43">
        <f t="shared" si="0"/>
        <v>13377</v>
      </c>
      <c r="F8" s="10"/>
    </row>
    <row r="9" spans="1:6" s="5" customFormat="1" ht="18" customHeight="1" x14ac:dyDescent="0.25">
      <c r="A9" s="39" t="s">
        <v>17</v>
      </c>
      <c r="B9" s="46">
        <v>7035</v>
      </c>
      <c r="C9" s="46">
        <v>7088</v>
      </c>
      <c r="D9" s="46"/>
      <c r="E9" s="43">
        <f t="shared" si="0"/>
        <v>14123</v>
      </c>
      <c r="F9" s="10"/>
    </row>
    <row r="10" spans="1:6" s="5" customFormat="1" ht="18" customHeight="1" x14ac:dyDescent="0.25">
      <c r="A10" s="40" t="s">
        <v>18</v>
      </c>
      <c r="B10" s="46">
        <v>4178</v>
      </c>
      <c r="C10" s="46">
        <v>3906</v>
      </c>
      <c r="D10" s="46"/>
      <c r="E10" s="43">
        <f t="shared" si="0"/>
        <v>8084</v>
      </c>
      <c r="F10" s="10"/>
    </row>
    <row r="11" spans="1:6" s="5" customFormat="1" ht="18" customHeight="1" x14ac:dyDescent="0.25">
      <c r="A11" s="39" t="s">
        <v>19</v>
      </c>
      <c r="B11" s="46">
        <v>5301</v>
      </c>
      <c r="C11" s="46">
        <v>5438</v>
      </c>
      <c r="D11" s="46"/>
      <c r="E11" s="43">
        <f t="shared" si="0"/>
        <v>10739</v>
      </c>
      <c r="F11" s="10"/>
    </row>
    <row r="12" spans="1:6" s="5" customFormat="1" ht="18" customHeight="1" thickBot="1" x14ac:dyDescent="0.3">
      <c r="A12" s="41" t="s">
        <v>20</v>
      </c>
      <c r="B12" s="47">
        <v>4868</v>
      </c>
      <c r="C12" s="47">
        <v>4519</v>
      </c>
      <c r="D12" s="47"/>
      <c r="E12" s="44">
        <f t="shared" si="0"/>
        <v>9387</v>
      </c>
      <c r="F12" s="10"/>
    </row>
    <row r="13" spans="1:6" s="5" customFormat="1" ht="18" customHeight="1" thickBot="1" x14ac:dyDescent="0.3">
      <c r="A13" s="67" t="s">
        <v>26</v>
      </c>
      <c r="B13" s="68">
        <f>SUM(B6:B12)</f>
        <v>111699</v>
      </c>
      <c r="C13" s="69">
        <f>SUM(C6:C12)</f>
        <v>121208</v>
      </c>
      <c r="D13" s="69">
        <f>SUM(D6:D12)</f>
        <v>2</v>
      </c>
      <c r="E13" s="70">
        <f>SUM(E6:E12)</f>
        <v>232909</v>
      </c>
      <c r="F13" s="9"/>
    </row>
    <row r="14" spans="1:6" s="14" customFormat="1" ht="15" customHeight="1" x14ac:dyDescent="0.15">
      <c r="A14" s="13" t="s">
        <v>38</v>
      </c>
    </row>
    <row r="15" spans="1:6" x14ac:dyDescent="0.2">
      <c r="A15" s="37" t="s">
        <v>34</v>
      </c>
    </row>
    <row r="23" spans="2:2" x14ac:dyDescent="0.2">
      <c r="B23" s="4" t="s">
        <v>50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showGridLines="0" zoomScale="80" zoomScaleNormal="80" workbookViewId="0">
      <selection activeCell="H26" sqref="H26"/>
    </sheetView>
  </sheetViews>
  <sheetFormatPr baseColWidth="10" defaultColWidth="15" defaultRowHeight="14.25" x14ac:dyDescent="0.2"/>
  <cols>
    <col min="1" max="1" width="19.28515625" style="4" customWidth="1"/>
    <col min="2" max="2" width="12.85546875" style="4" customWidth="1"/>
    <col min="3" max="9" width="11.5703125" style="4" customWidth="1"/>
    <col min="10" max="10" width="6.140625" style="4" customWidth="1"/>
    <col min="11" max="11" width="8.42578125" style="4" customWidth="1"/>
    <col min="12" max="18" width="6.140625" style="4" customWidth="1"/>
    <col min="19" max="19" width="9.42578125" style="4" customWidth="1"/>
    <col min="20" max="31" width="9.28515625" style="4" customWidth="1"/>
    <col min="32" max="16384" width="15" style="4"/>
  </cols>
  <sheetData>
    <row r="1" spans="1:11" s="2" customFormat="1" x14ac:dyDescent="0.2">
      <c r="A1" s="30" t="s">
        <v>8</v>
      </c>
      <c r="B1" s="28"/>
      <c r="C1" s="28"/>
      <c r="D1" s="28"/>
      <c r="E1" s="28"/>
      <c r="F1" s="28"/>
      <c r="G1" s="28"/>
      <c r="H1" s="28"/>
      <c r="I1" s="28"/>
    </row>
    <row r="2" spans="1:11" s="2" customFormat="1" x14ac:dyDescent="0.2">
      <c r="A2" s="31" t="s">
        <v>9</v>
      </c>
    </row>
    <row r="3" spans="1:11" s="2" customFormat="1" x14ac:dyDescent="0.2">
      <c r="A3" s="31" t="s">
        <v>36</v>
      </c>
    </row>
    <row r="4" spans="1:11" s="2" customFormat="1" ht="15" thickBot="1" x14ac:dyDescent="0.25"/>
    <row r="5" spans="1:11" s="15" customFormat="1" ht="18" customHeight="1" x14ac:dyDescent="0.2">
      <c r="A5" s="108" t="s">
        <v>21</v>
      </c>
      <c r="B5" s="110" t="s">
        <v>27</v>
      </c>
      <c r="C5" s="112" t="s">
        <v>28</v>
      </c>
      <c r="D5" s="113"/>
      <c r="E5" s="113"/>
      <c r="F5" s="113"/>
      <c r="G5" s="113"/>
      <c r="H5" s="113"/>
      <c r="I5" s="114"/>
    </row>
    <row r="6" spans="1:11" s="15" customFormat="1" ht="18" customHeight="1" thickBot="1" x14ac:dyDescent="0.25">
      <c r="A6" s="109"/>
      <c r="B6" s="111"/>
      <c r="C6" s="73" t="s">
        <v>39</v>
      </c>
      <c r="D6" s="74" t="s">
        <v>29</v>
      </c>
      <c r="E6" s="75" t="s">
        <v>40</v>
      </c>
      <c r="F6" s="75" t="s">
        <v>41</v>
      </c>
      <c r="G6" s="75" t="s">
        <v>42</v>
      </c>
      <c r="H6" s="75" t="s">
        <v>30</v>
      </c>
      <c r="I6" s="76" t="s">
        <v>25</v>
      </c>
    </row>
    <row r="7" spans="1:11" s="15" customFormat="1" ht="18" customHeight="1" x14ac:dyDescent="0.2">
      <c r="A7" s="6" t="s">
        <v>14</v>
      </c>
      <c r="B7" s="57">
        <f t="shared" ref="B7:B13" si="0">SUM(C7:I7)</f>
        <v>155500</v>
      </c>
      <c r="C7" s="45">
        <v>15328</v>
      </c>
      <c r="D7" s="45">
        <v>20740</v>
      </c>
      <c r="E7" s="45">
        <v>46254</v>
      </c>
      <c r="F7" s="45">
        <v>40292</v>
      </c>
      <c r="G7" s="45">
        <v>26975</v>
      </c>
      <c r="H7" s="45">
        <v>5896</v>
      </c>
      <c r="I7" s="45">
        <v>15</v>
      </c>
    </row>
    <row r="8" spans="1:11" s="15" customFormat="1" ht="18" customHeight="1" x14ac:dyDescent="0.2">
      <c r="A8" s="7" t="s">
        <v>15</v>
      </c>
      <c r="B8" s="58">
        <f t="shared" si="0"/>
        <v>21699</v>
      </c>
      <c r="C8" s="46">
        <v>2130</v>
      </c>
      <c r="D8" s="46">
        <v>2887</v>
      </c>
      <c r="E8" s="46">
        <v>6009</v>
      </c>
      <c r="F8" s="46">
        <v>5462</v>
      </c>
      <c r="G8" s="46">
        <v>4324</v>
      </c>
      <c r="H8" s="46">
        <v>884</v>
      </c>
      <c r="I8" s="46">
        <v>3</v>
      </c>
    </row>
    <row r="9" spans="1:11" s="15" customFormat="1" ht="18" customHeight="1" x14ac:dyDescent="0.2">
      <c r="A9" s="17" t="s">
        <v>16</v>
      </c>
      <c r="B9" s="58">
        <f t="shared" si="0"/>
        <v>13377</v>
      </c>
      <c r="C9" s="46">
        <v>1275</v>
      </c>
      <c r="D9" s="46">
        <v>1728</v>
      </c>
      <c r="E9" s="46">
        <v>3594</v>
      </c>
      <c r="F9" s="46">
        <v>3659</v>
      </c>
      <c r="G9" s="46">
        <v>2606</v>
      </c>
      <c r="H9" s="46">
        <v>513</v>
      </c>
      <c r="I9" s="46">
        <v>2</v>
      </c>
    </row>
    <row r="10" spans="1:11" s="15" customFormat="1" ht="18" customHeight="1" x14ac:dyDescent="0.2">
      <c r="A10" s="7" t="s">
        <v>17</v>
      </c>
      <c r="B10" s="58">
        <f t="shared" si="0"/>
        <v>14123</v>
      </c>
      <c r="C10" s="46">
        <v>1364</v>
      </c>
      <c r="D10" s="46">
        <v>1850</v>
      </c>
      <c r="E10" s="46">
        <v>3837</v>
      </c>
      <c r="F10" s="46">
        <v>3712</v>
      </c>
      <c r="G10" s="46">
        <v>2772</v>
      </c>
      <c r="H10" s="46">
        <v>586</v>
      </c>
      <c r="I10" s="46">
        <v>2</v>
      </c>
    </row>
    <row r="11" spans="1:11" s="15" customFormat="1" ht="18" customHeight="1" x14ac:dyDescent="0.2">
      <c r="A11" s="17" t="s">
        <v>18</v>
      </c>
      <c r="B11" s="58">
        <f t="shared" si="0"/>
        <v>8084</v>
      </c>
      <c r="C11" s="46">
        <v>736</v>
      </c>
      <c r="D11" s="46">
        <v>1042</v>
      </c>
      <c r="E11" s="46">
        <v>2196</v>
      </c>
      <c r="F11" s="46">
        <v>2186</v>
      </c>
      <c r="G11" s="46">
        <v>1625</v>
      </c>
      <c r="H11" s="46">
        <v>299</v>
      </c>
      <c r="I11" s="46">
        <v>0</v>
      </c>
    </row>
    <row r="12" spans="1:11" s="15" customFormat="1" ht="18" customHeight="1" x14ac:dyDescent="0.2">
      <c r="A12" s="7" t="s">
        <v>19</v>
      </c>
      <c r="B12" s="58">
        <f t="shared" si="0"/>
        <v>10739</v>
      </c>
      <c r="C12" s="46">
        <v>975</v>
      </c>
      <c r="D12" s="46">
        <v>1408</v>
      </c>
      <c r="E12" s="46">
        <v>2964</v>
      </c>
      <c r="F12" s="46">
        <v>2781</v>
      </c>
      <c r="G12" s="46">
        <v>2131</v>
      </c>
      <c r="H12" s="46">
        <v>479</v>
      </c>
      <c r="I12" s="46">
        <v>1</v>
      </c>
    </row>
    <row r="13" spans="1:11" s="15" customFormat="1" ht="18" customHeight="1" thickBot="1" x14ac:dyDescent="0.25">
      <c r="A13" s="17" t="s">
        <v>31</v>
      </c>
      <c r="B13" s="59">
        <f t="shared" si="0"/>
        <v>9387</v>
      </c>
      <c r="C13" s="46">
        <v>734</v>
      </c>
      <c r="D13" s="46">
        <v>1197</v>
      </c>
      <c r="E13" s="46">
        <v>2330</v>
      </c>
      <c r="F13" s="46">
        <v>2781</v>
      </c>
      <c r="G13" s="46">
        <v>1950</v>
      </c>
      <c r="H13" s="46">
        <v>390</v>
      </c>
      <c r="I13" s="46">
        <v>5</v>
      </c>
    </row>
    <row r="14" spans="1:11" s="15" customFormat="1" ht="18" customHeight="1" x14ac:dyDescent="0.2">
      <c r="A14" s="71" t="s">
        <v>26</v>
      </c>
      <c r="B14" s="77">
        <f>SUM(B7:B13)</f>
        <v>232909</v>
      </c>
      <c r="C14" s="78">
        <f>SUM(C7:C13)</f>
        <v>22542</v>
      </c>
      <c r="D14" s="79">
        <f t="shared" ref="D14:I14" si="1">SUM(D7:D13)</f>
        <v>30852</v>
      </c>
      <c r="E14" s="79">
        <f t="shared" si="1"/>
        <v>67184</v>
      </c>
      <c r="F14" s="79">
        <f t="shared" si="1"/>
        <v>60873</v>
      </c>
      <c r="G14" s="79">
        <f t="shared" si="1"/>
        <v>42383</v>
      </c>
      <c r="H14" s="79">
        <f t="shared" si="1"/>
        <v>9047</v>
      </c>
      <c r="I14" s="80">
        <f t="shared" si="1"/>
        <v>28</v>
      </c>
    </row>
    <row r="15" spans="1:11" s="15" customFormat="1" ht="18" customHeight="1" thickBot="1" x14ac:dyDescent="0.25">
      <c r="A15" s="72" t="s">
        <v>32</v>
      </c>
      <c r="B15" s="81">
        <f>SUM(C15:I15)</f>
        <v>99.999999999999986</v>
      </c>
      <c r="C15" s="82">
        <f>+C14/$B$14*100</f>
        <v>9.6784581102490677</v>
      </c>
      <c r="D15" s="83">
        <f t="shared" ref="D15:I15" si="2">+D14/$B$14*100</f>
        <v>13.246375193745196</v>
      </c>
      <c r="E15" s="83">
        <f t="shared" si="2"/>
        <v>28.845600642310949</v>
      </c>
      <c r="F15" s="83">
        <f t="shared" si="2"/>
        <v>26.135958679140781</v>
      </c>
      <c r="G15" s="83">
        <f t="shared" si="2"/>
        <v>18.197235830302823</v>
      </c>
      <c r="H15" s="83">
        <f t="shared" si="2"/>
        <v>3.8843496816353169</v>
      </c>
      <c r="I15" s="84">
        <f t="shared" si="2"/>
        <v>1.2021862615871435E-2</v>
      </c>
    </row>
    <row r="16" spans="1:11" s="16" customFormat="1" ht="18" customHeight="1" x14ac:dyDescent="0.2">
      <c r="A16" s="25" t="s">
        <v>38</v>
      </c>
      <c r="K16" s="15"/>
    </row>
    <row r="17" spans="1:1" x14ac:dyDescent="0.2">
      <c r="A17" s="37" t="s">
        <v>34</v>
      </c>
    </row>
  </sheetData>
  <mergeCells count="3">
    <mergeCell ref="A5:A6"/>
    <mergeCell ref="B5:B6"/>
    <mergeCell ref="C5:I5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D6" twoDigitTextYear="1"/>
    <ignoredError sqref="B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showGridLines="0" zoomScale="80" zoomScaleNormal="80" workbookViewId="0">
      <selection activeCell="M14" sqref="M14"/>
    </sheetView>
  </sheetViews>
  <sheetFormatPr baseColWidth="10" defaultRowHeight="15" x14ac:dyDescent="0.25"/>
  <cols>
    <col min="1" max="1" width="14.42578125" customWidth="1"/>
    <col min="2" max="2" width="13.7109375" customWidth="1"/>
    <col min="3" max="3" width="11" customWidth="1"/>
    <col min="4" max="11" width="9.28515625" customWidth="1"/>
    <col min="12" max="12" width="10.28515625" customWidth="1"/>
    <col min="13" max="13" width="9.5703125" bestFit="1" customWidth="1"/>
  </cols>
  <sheetData>
    <row r="1" spans="1:13" x14ac:dyDescent="0.25">
      <c r="A1" s="30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A2" s="31" t="s">
        <v>9</v>
      </c>
    </row>
    <row r="3" spans="1:13" x14ac:dyDescent="0.25">
      <c r="A3" s="31" t="s">
        <v>36</v>
      </c>
    </row>
    <row r="4" spans="1:13" ht="15.75" thickBot="1" x14ac:dyDescent="0.3"/>
    <row r="5" spans="1:13" s="11" customFormat="1" ht="17.25" customHeight="1" x14ac:dyDescent="0.2">
      <c r="A5" s="124" t="s">
        <v>21</v>
      </c>
      <c r="B5" s="126" t="s">
        <v>22</v>
      </c>
      <c r="C5" s="128" t="s">
        <v>13</v>
      </c>
      <c r="D5" s="130" t="s">
        <v>23</v>
      </c>
      <c r="E5" s="131"/>
      <c r="F5" s="131"/>
      <c r="G5" s="131"/>
      <c r="H5" s="131"/>
      <c r="I5" s="131"/>
      <c r="J5" s="131"/>
      <c r="K5" s="131"/>
      <c r="L5" s="131"/>
      <c r="M5" s="132"/>
    </row>
    <row r="6" spans="1:13" s="11" customFormat="1" ht="17.25" customHeight="1" thickBot="1" x14ac:dyDescent="0.25">
      <c r="A6" s="125"/>
      <c r="B6" s="127"/>
      <c r="C6" s="129"/>
      <c r="D6" s="85" t="s">
        <v>43</v>
      </c>
      <c r="E6" s="86" t="s">
        <v>29</v>
      </c>
      <c r="F6" s="86" t="s">
        <v>44</v>
      </c>
      <c r="G6" s="86" t="s">
        <v>45</v>
      </c>
      <c r="H6" s="86" t="s">
        <v>46</v>
      </c>
      <c r="I6" s="86" t="s">
        <v>47</v>
      </c>
      <c r="J6" s="86" t="s">
        <v>48</v>
      </c>
      <c r="K6" s="86" t="s">
        <v>49</v>
      </c>
      <c r="L6" s="86" t="s">
        <v>24</v>
      </c>
      <c r="M6" s="87" t="s">
        <v>25</v>
      </c>
    </row>
    <row r="7" spans="1:13" s="11" customFormat="1" ht="15" customHeight="1" x14ac:dyDescent="0.2">
      <c r="A7" s="133" t="s">
        <v>14</v>
      </c>
      <c r="B7" s="32" t="s">
        <v>13</v>
      </c>
      <c r="C7" s="21">
        <f t="shared" ref="C7:C35" si="0">SUM(D7:M7)</f>
        <v>155500</v>
      </c>
      <c r="D7" s="53">
        <f>SUM(D8:D10)</f>
        <v>15328</v>
      </c>
      <c r="E7" s="54">
        <f t="shared" ref="E7:M7" si="1">SUM(E8:E10)</f>
        <v>20740</v>
      </c>
      <c r="F7" s="54">
        <f t="shared" si="1"/>
        <v>22827</v>
      </c>
      <c r="G7" s="54">
        <f t="shared" si="1"/>
        <v>23427</v>
      </c>
      <c r="H7" s="54">
        <f t="shared" si="1"/>
        <v>20100</v>
      </c>
      <c r="I7" s="54">
        <f t="shared" si="1"/>
        <v>20192</v>
      </c>
      <c r="J7" s="54">
        <f t="shared" si="1"/>
        <v>16732</v>
      </c>
      <c r="K7" s="54">
        <f t="shared" si="1"/>
        <v>10243</v>
      </c>
      <c r="L7" s="54">
        <f t="shared" si="1"/>
        <v>5896</v>
      </c>
      <c r="M7" s="55">
        <f t="shared" si="1"/>
        <v>15</v>
      </c>
    </row>
    <row r="8" spans="1:13" s="11" customFormat="1" ht="15" customHeight="1" x14ac:dyDescent="0.2">
      <c r="A8" s="134"/>
      <c r="B8" s="33" t="s">
        <v>12</v>
      </c>
      <c r="C8" s="22">
        <f t="shared" si="0"/>
        <v>73136</v>
      </c>
      <c r="D8" s="52">
        <v>7821</v>
      </c>
      <c r="E8" s="51">
        <v>10438</v>
      </c>
      <c r="F8" s="51">
        <v>11194</v>
      </c>
      <c r="G8" s="51">
        <v>11134</v>
      </c>
      <c r="H8" s="51">
        <v>9316</v>
      </c>
      <c r="I8" s="51">
        <v>9312</v>
      </c>
      <c r="J8" s="51">
        <v>7526</v>
      </c>
      <c r="K8" s="51">
        <v>4280</v>
      </c>
      <c r="L8" s="51">
        <v>2105</v>
      </c>
      <c r="M8" s="56">
        <v>10</v>
      </c>
    </row>
    <row r="9" spans="1:13" s="11" customFormat="1" ht="15" customHeight="1" x14ac:dyDescent="0.2">
      <c r="A9" s="135"/>
      <c r="B9" s="20" t="s">
        <v>11</v>
      </c>
      <c r="C9" s="22">
        <f t="shared" si="0"/>
        <v>82363</v>
      </c>
      <c r="D9" s="52">
        <v>7507</v>
      </c>
      <c r="E9" s="51">
        <v>10302</v>
      </c>
      <c r="F9" s="51">
        <v>11633</v>
      </c>
      <c r="G9" s="51">
        <v>12292</v>
      </c>
      <c r="H9" s="51">
        <v>10784</v>
      </c>
      <c r="I9" s="51">
        <v>10880</v>
      </c>
      <c r="J9" s="51">
        <v>9206</v>
      </c>
      <c r="K9" s="51">
        <v>5963</v>
      </c>
      <c r="L9" s="51">
        <v>3791</v>
      </c>
      <c r="M9" s="56">
        <v>5</v>
      </c>
    </row>
    <row r="10" spans="1:13" s="11" customFormat="1" ht="15" customHeight="1" thickBot="1" x14ac:dyDescent="0.25">
      <c r="A10" s="34"/>
      <c r="B10" s="33" t="s">
        <v>33</v>
      </c>
      <c r="C10" s="22">
        <f t="shared" si="0"/>
        <v>1</v>
      </c>
      <c r="D10" s="52">
        <v>0</v>
      </c>
      <c r="E10" s="51">
        <v>0</v>
      </c>
      <c r="F10" s="51">
        <v>0</v>
      </c>
      <c r="G10" s="51">
        <v>1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6">
        <v>0</v>
      </c>
    </row>
    <row r="11" spans="1:13" s="11" customFormat="1" ht="15" customHeight="1" x14ac:dyDescent="0.2">
      <c r="A11" s="115" t="s">
        <v>15</v>
      </c>
      <c r="B11" s="18" t="s">
        <v>13</v>
      </c>
      <c r="C11" s="21">
        <f t="shared" si="0"/>
        <v>21699</v>
      </c>
      <c r="D11" s="53">
        <f>SUM(D12:D14)</f>
        <v>2130</v>
      </c>
      <c r="E11" s="54">
        <f t="shared" ref="E11" si="2">SUM(E12:E14)</f>
        <v>2887</v>
      </c>
      <c r="F11" s="54">
        <f t="shared" ref="F11" si="3">SUM(F12:F14)</f>
        <v>3015</v>
      </c>
      <c r="G11" s="54">
        <f t="shared" ref="G11" si="4">SUM(G12:G14)</f>
        <v>2994</v>
      </c>
      <c r="H11" s="54">
        <f t="shared" ref="H11" si="5">SUM(H12:H14)</f>
        <v>2526</v>
      </c>
      <c r="I11" s="54">
        <f t="shared" ref="I11" si="6">SUM(I12:I14)</f>
        <v>2936</v>
      </c>
      <c r="J11" s="54">
        <f t="shared" ref="J11" si="7">SUM(J12:J14)</f>
        <v>2621</v>
      </c>
      <c r="K11" s="54">
        <f t="shared" ref="K11" si="8">SUM(K12:K14)</f>
        <v>1703</v>
      </c>
      <c r="L11" s="54">
        <f t="shared" ref="L11" si="9">SUM(L12:L14)</f>
        <v>884</v>
      </c>
      <c r="M11" s="55">
        <f t="shared" ref="M11" si="10">SUM(M12:M14)</f>
        <v>3</v>
      </c>
    </row>
    <row r="12" spans="1:13" s="11" customFormat="1" ht="15" customHeight="1" x14ac:dyDescent="0.2">
      <c r="A12" s="116"/>
      <c r="B12" s="19" t="s">
        <v>12</v>
      </c>
      <c r="C12" s="22">
        <f t="shared" si="0"/>
        <v>10552</v>
      </c>
      <c r="D12" s="52">
        <v>1076</v>
      </c>
      <c r="E12" s="51">
        <v>1494</v>
      </c>
      <c r="F12" s="51">
        <v>1515</v>
      </c>
      <c r="G12" s="51">
        <v>1444</v>
      </c>
      <c r="H12" s="51">
        <v>1198</v>
      </c>
      <c r="I12" s="51">
        <v>1420</v>
      </c>
      <c r="J12" s="51">
        <v>1258</v>
      </c>
      <c r="K12" s="51">
        <v>776</v>
      </c>
      <c r="L12" s="51">
        <v>369</v>
      </c>
      <c r="M12" s="56">
        <v>2</v>
      </c>
    </row>
    <row r="13" spans="1:13" s="11" customFormat="1" ht="15" customHeight="1" x14ac:dyDescent="0.2">
      <c r="A13" s="116"/>
      <c r="B13" s="20" t="s">
        <v>11</v>
      </c>
      <c r="C13" s="22">
        <f t="shared" si="0"/>
        <v>11146</v>
      </c>
      <c r="D13" s="52">
        <v>1054</v>
      </c>
      <c r="E13" s="51">
        <v>1393</v>
      </c>
      <c r="F13" s="51">
        <v>1500</v>
      </c>
      <c r="G13" s="51">
        <v>1549</v>
      </c>
      <c r="H13" s="51">
        <v>1328</v>
      </c>
      <c r="I13" s="51">
        <v>1516</v>
      </c>
      <c r="J13" s="51">
        <v>1363</v>
      </c>
      <c r="K13" s="51">
        <v>927</v>
      </c>
      <c r="L13" s="51">
        <v>515</v>
      </c>
      <c r="M13" s="56">
        <v>1</v>
      </c>
    </row>
    <row r="14" spans="1:13" s="11" customFormat="1" ht="15" customHeight="1" thickBot="1" x14ac:dyDescent="0.25">
      <c r="A14" s="116"/>
      <c r="B14" s="35" t="s">
        <v>33</v>
      </c>
      <c r="C14" s="24">
        <f t="shared" si="0"/>
        <v>1</v>
      </c>
      <c r="D14" s="52">
        <v>0</v>
      </c>
      <c r="E14" s="51">
        <v>0</v>
      </c>
      <c r="F14" s="51">
        <v>0</v>
      </c>
      <c r="G14" s="51">
        <v>1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6">
        <v>0</v>
      </c>
    </row>
    <row r="15" spans="1:13" s="11" customFormat="1" ht="15" customHeight="1" x14ac:dyDescent="0.2">
      <c r="A15" s="115" t="s">
        <v>16</v>
      </c>
      <c r="B15" s="20" t="s">
        <v>13</v>
      </c>
      <c r="C15" s="22">
        <f t="shared" si="0"/>
        <v>13377</v>
      </c>
      <c r="D15" s="53">
        <f>SUM(D16:D18)</f>
        <v>1275</v>
      </c>
      <c r="E15" s="54">
        <f t="shared" ref="E15" si="11">SUM(E16:E18)</f>
        <v>1728</v>
      </c>
      <c r="F15" s="54">
        <f t="shared" ref="F15" si="12">SUM(F16:F18)</f>
        <v>1754</v>
      </c>
      <c r="G15" s="54">
        <f t="shared" ref="G15" si="13">SUM(G16:G18)</f>
        <v>1840</v>
      </c>
      <c r="H15" s="54">
        <f t="shared" ref="H15" si="14">SUM(H16:H18)</f>
        <v>1731</v>
      </c>
      <c r="I15" s="54">
        <f t="shared" ref="I15" si="15">SUM(I16:I18)</f>
        <v>1928</v>
      </c>
      <c r="J15" s="54">
        <f t="shared" ref="J15" si="16">SUM(J16:J18)</f>
        <v>1636</v>
      </c>
      <c r="K15" s="54">
        <f t="shared" ref="K15" si="17">SUM(K16:K18)</f>
        <v>970</v>
      </c>
      <c r="L15" s="54">
        <f t="shared" ref="L15" si="18">SUM(L16:L18)</f>
        <v>513</v>
      </c>
      <c r="M15" s="55">
        <f t="shared" ref="M15" si="19">SUM(M16:M18)</f>
        <v>2</v>
      </c>
    </row>
    <row r="16" spans="1:13" s="11" customFormat="1" ht="15" customHeight="1" x14ac:dyDescent="0.2">
      <c r="A16" s="116"/>
      <c r="B16" s="19" t="s">
        <v>12</v>
      </c>
      <c r="C16" s="22">
        <f t="shared" si="0"/>
        <v>6629</v>
      </c>
      <c r="D16" s="52">
        <v>635</v>
      </c>
      <c r="E16" s="51">
        <v>902</v>
      </c>
      <c r="F16" s="51">
        <v>871</v>
      </c>
      <c r="G16" s="51">
        <v>899</v>
      </c>
      <c r="H16" s="51">
        <v>852</v>
      </c>
      <c r="I16" s="51">
        <v>950</v>
      </c>
      <c r="J16" s="51">
        <v>801</v>
      </c>
      <c r="K16" s="51">
        <v>492</v>
      </c>
      <c r="L16" s="51">
        <v>227</v>
      </c>
      <c r="M16" s="56">
        <v>0</v>
      </c>
    </row>
    <row r="17" spans="1:13" s="11" customFormat="1" ht="15" customHeight="1" x14ac:dyDescent="0.2">
      <c r="A17" s="116"/>
      <c r="B17" s="20" t="s">
        <v>11</v>
      </c>
      <c r="C17" s="22">
        <f t="shared" si="0"/>
        <v>6748</v>
      </c>
      <c r="D17" s="52">
        <v>640</v>
      </c>
      <c r="E17" s="51">
        <v>826</v>
      </c>
      <c r="F17" s="51">
        <v>883</v>
      </c>
      <c r="G17" s="51">
        <v>941</v>
      </c>
      <c r="H17" s="51">
        <v>879</v>
      </c>
      <c r="I17" s="51">
        <v>978</v>
      </c>
      <c r="J17" s="51">
        <v>835</v>
      </c>
      <c r="K17" s="51">
        <v>478</v>
      </c>
      <c r="L17" s="51">
        <v>286</v>
      </c>
      <c r="M17" s="56">
        <v>2</v>
      </c>
    </row>
    <row r="18" spans="1:13" s="11" customFormat="1" ht="15" customHeight="1" thickBot="1" x14ac:dyDescent="0.25">
      <c r="A18" s="117"/>
      <c r="B18" s="33" t="s">
        <v>33</v>
      </c>
      <c r="C18" s="22">
        <f t="shared" si="0"/>
        <v>0</v>
      </c>
      <c r="D18" s="52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6">
        <v>0</v>
      </c>
    </row>
    <row r="19" spans="1:13" s="11" customFormat="1" ht="15" customHeight="1" x14ac:dyDescent="0.2">
      <c r="A19" s="115" t="s">
        <v>17</v>
      </c>
      <c r="B19" s="18" t="s">
        <v>13</v>
      </c>
      <c r="C19" s="21">
        <f t="shared" si="0"/>
        <v>14123</v>
      </c>
      <c r="D19" s="53">
        <f>SUM(D20:D22)</f>
        <v>1364</v>
      </c>
      <c r="E19" s="54">
        <f t="shared" ref="E19" si="20">SUM(E20:E22)</f>
        <v>1850</v>
      </c>
      <c r="F19" s="54">
        <f t="shared" ref="F19" si="21">SUM(F20:F22)</f>
        <v>1873</v>
      </c>
      <c r="G19" s="54">
        <f t="shared" ref="G19" si="22">SUM(G20:G22)</f>
        <v>1964</v>
      </c>
      <c r="H19" s="54">
        <f t="shared" ref="H19" si="23">SUM(H20:H22)</f>
        <v>1740</v>
      </c>
      <c r="I19" s="54">
        <f t="shared" ref="I19" si="24">SUM(I20:I22)</f>
        <v>1972</v>
      </c>
      <c r="J19" s="54">
        <f t="shared" ref="J19" si="25">SUM(J20:J22)</f>
        <v>1684</v>
      </c>
      <c r="K19" s="54">
        <f t="shared" ref="K19" si="26">SUM(K20:K22)</f>
        <v>1088</v>
      </c>
      <c r="L19" s="54">
        <f t="shared" ref="L19" si="27">SUM(L20:L22)</f>
        <v>586</v>
      </c>
      <c r="M19" s="55">
        <f t="shared" ref="M19" si="28">SUM(M20:M22)</f>
        <v>2</v>
      </c>
    </row>
    <row r="20" spans="1:13" s="11" customFormat="1" ht="15" customHeight="1" x14ac:dyDescent="0.2">
      <c r="A20" s="116"/>
      <c r="B20" s="19" t="s">
        <v>12</v>
      </c>
      <c r="C20" s="22">
        <f t="shared" si="0"/>
        <v>7035</v>
      </c>
      <c r="D20" s="52">
        <v>699</v>
      </c>
      <c r="E20" s="51">
        <v>934</v>
      </c>
      <c r="F20" s="51">
        <v>944</v>
      </c>
      <c r="G20" s="51">
        <v>979</v>
      </c>
      <c r="H20" s="51">
        <v>873</v>
      </c>
      <c r="I20" s="51">
        <v>992</v>
      </c>
      <c r="J20" s="51">
        <v>846</v>
      </c>
      <c r="K20" s="51">
        <v>519</v>
      </c>
      <c r="L20" s="51">
        <v>247</v>
      </c>
      <c r="M20" s="56">
        <v>2</v>
      </c>
    </row>
    <row r="21" spans="1:13" s="11" customFormat="1" ht="15" customHeight="1" x14ac:dyDescent="0.2">
      <c r="A21" s="116"/>
      <c r="B21" s="20" t="s">
        <v>11</v>
      </c>
      <c r="C21" s="22">
        <f t="shared" si="0"/>
        <v>7088</v>
      </c>
      <c r="D21" s="52">
        <v>665</v>
      </c>
      <c r="E21" s="51">
        <v>916</v>
      </c>
      <c r="F21" s="51">
        <v>929</v>
      </c>
      <c r="G21" s="51">
        <v>985</v>
      </c>
      <c r="H21" s="51">
        <v>867</v>
      </c>
      <c r="I21" s="51">
        <v>980</v>
      </c>
      <c r="J21" s="51">
        <v>838</v>
      </c>
      <c r="K21" s="51">
        <v>569</v>
      </c>
      <c r="L21" s="51">
        <v>339</v>
      </c>
      <c r="M21" s="56">
        <v>0</v>
      </c>
    </row>
    <row r="22" spans="1:13" s="11" customFormat="1" ht="15" customHeight="1" thickBot="1" x14ac:dyDescent="0.25">
      <c r="A22" s="117"/>
      <c r="B22" s="33" t="s">
        <v>33</v>
      </c>
      <c r="C22" s="22">
        <f t="shared" si="0"/>
        <v>0</v>
      </c>
      <c r="D22" s="52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6">
        <v>0</v>
      </c>
    </row>
    <row r="23" spans="1:13" s="11" customFormat="1" ht="15" customHeight="1" x14ac:dyDescent="0.2">
      <c r="A23" s="115" t="s">
        <v>18</v>
      </c>
      <c r="B23" s="18" t="s">
        <v>13</v>
      </c>
      <c r="C23" s="21">
        <f t="shared" si="0"/>
        <v>8084</v>
      </c>
      <c r="D23" s="53">
        <f>SUM(D24:D26)</f>
        <v>736</v>
      </c>
      <c r="E23" s="54">
        <f t="shared" ref="E23" si="29">SUM(E24:E26)</f>
        <v>1042</v>
      </c>
      <c r="F23" s="54">
        <f t="shared" ref="F23" si="30">SUM(F24:F26)</f>
        <v>1155</v>
      </c>
      <c r="G23" s="54">
        <f t="shared" ref="G23" si="31">SUM(G24:G26)</f>
        <v>1041</v>
      </c>
      <c r="H23" s="54">
        <f t="shared" ref="H23" si="32">SUM(H24:H26)</f>
        <v>1019</v>
      </c>
      <c r="I23" s="54">
        <f t="shared" ref="I23" si="33">SUM(I24:I26)</f>
        <v>1167</v>
      </c>
      <c r="J23" s="54">
        <f t="shared" ref="J23" si="34">SUM(J24:J26)</f>
        <v>1063</v>
      </c>
      <c r="K23" s="54">
        <f t="shared" ref="K23" si="35">SUM(K24:K26)</f>
        <v>562</v>
      </c>
      <c r="L23" s="54">
        <f t="shared" ref="L23" si="36">SUM(L24:L26)</f>
        <v>299</v>
      </c>
      <c r="M23" s="55">
        <f t="shared" ref="M23" si="37">SUM(M24:M26)</f>
        <v>0</v>
      </c>
    </row>
    <row r="24" spans="1:13" s="11" customFormat="1" ht="15" customHeight="1" x14ac:dyDescent="0.2">
      <c r="A24" s="116"/>
      <c r="B24" s="19" t="s">
        <v>12</v>
      </c>
      <c r="C24" s="22">
        <f t="shared" si="0"/>
        <v>4178</v>
      </c>
      <c r="D24" s="52">
        <v>386</v>
      </c>
      <c r="E24" s="51">
        <v>532</v>
      </c>
      <c r="F24" s="51">
        <v>629</v>
      </c>
      <c r="G24" s="51">
        <v>556</v>
      </c>
      <c r="H24" s="51">
        <v>502</v>
      </c>
      <c r="I24" s="51">
        <v>621</v>
      </c>
      <c r="J24" s="51">
        <v>546</v>
      </c>
      <c r="K24" s="51">
        <v>278</v>
      </c>
      <c r="L24" s="51">
        <v>128</v>
      </c>
      <c r="M24" s="56">
        <v>0</v>
      </c>
    </row>
    <row r="25" spans="1:13" s="11" customFormat="1" ht="15" customHeight="1" x14ac:dyDescent="0.2">
      <c r="A25" s="116"/>
      <c r="B25" s="20" t="s">
        <v>11</v>
      </c>
      <c r="C25" s="22">
        <f t="shared" si="0"/>
        <v>3906</v>
      </c>
      <c r="D25" s="52">
        <v>350</v>
      </c>
      <c r="E25" s="51">
        <v>510</v>
      </c>
      <c r="F25" s="51">
        <v>526</v>
      </c>
      <c r="G25" s="51">
        <v>485</v>
      </c>
      <c r="H25" s="51">
        <v>517</v>
      </c>
      <c r="I25" s="51">
        <v>546</v>
      </c>
      <c r="J25" s="51">
        <v>517</v>
      </c>
      <c r="K25" s="51">
        <v>284</v>
      </c>
      <c r="L25" s="51">
        <v>171</v>
      </c>
      <c r="M25" s="56">
        <v>0</v>
      </c>
    </row>
    <row r="26" spans="1:13" s="11" customFormat="1" ht="15" customHeight="1" thickBot="1" x14ac:dyDescent="0.25">
      <c r="A26" s="117"/>
      <c r="B26" s="33" t="s">
        <v>33</v>
      </c>
      <c r="C26" s="22">
        <f t="shared" si="0"/>
        <v>0</v>
      </c>
      <c r="D26" s="52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6">
        <v>0</v>
      </c>
    </row>
    <row r="27" spans="1:13" s="11" customFormat="1" ht="15" customHeight="1" x14ac:dyDescent="0.2">
      <c r="A27" s="115" t="s">
        <v>19</v>
      </c>
      <c r="B27" s="18" t="s">
        <v>13</v>
      </c>
      <c r="C27" s="21">
        <f t="shared" si="0"/>
        <v>10739</v>
      </c>
      <c r="D27" s="53">
        <f>SUM(D28:D30)</f>
        <v>975</v>
      </c>
      <c r="E27" s="54">
        <f t="shared" ref="E27" si="38">SUM(E28:E30)</f>
        <v>1408</v>
      </c>
      <c r="F27" s="54">
        <f t="shared" ref="F27" si="39">SUM(F28:F30)</f>
        <v>1483</v>
      </c>
      <c r="G27" s="54">
        <f t="shared" ref="G27" si="40">SUM(G28:G30)</f>
        <v>1481</v>
      </c>
      <c r="H27" s="54">
        <f t="shared" ref="H27" si="41">SUM(H28:H30)</f>
        <v>1290</v>
      </c>
      <c r="I27" s="54">
        <f t="shared" ref="I27" si="42">SUM(I28:I30)</f>
        <v>1491</v>
      </c>
      <c r="J27" s="54">
        <f t="shared" ref="J27" si="43">SUM(J28:J30)</f>
        <v>1301</v>
      </c>
      <c r="K27" s="54">
        <f t="shared" ref="K27" si="44">SUM(K28:K30)</f>
        <v>830</v>
      </c>
      <c r="L27" s="54">
        <f t="shared" ref="L27" si="45">SUM(L28:L30)</f>
        <v>479</v>
      </c>
      <c r="M27" s="55">
        <f t="shared" ref="M27" si="46">SUM(M28:M30)</f>
        <v>1</v>
      </c>
    </row>
    <row r="28" spans="1:13" s="11" customFormat="1" ht="15" customHeight="1" x14ac:dyDescent="0.2">
      <c r="A28" s="116"/>
      <c r="B28" s="19" t="s">
        <v>12</v>
      </c>
      <c r="C28" s="22">
        <f t="shared" si="0"/>
        <v>5301</v>
      </c>
      <c r="D28" s="52">
        <v>498</v>
      </c>
      <c r="E28" s="51">
        <v>729</v>
      </c>
      <c r="F28" s="51">
        <v>731</v>
      </c>
      <c r="G28" s="51">
        <v>731</v>
      </c>
      <c r="H28" s="51">
        <v>593</v>
      </c>
      <c r="I28" s="51">
        <v>735</v>
      </c>
      <c r="J28" s="51">
        <v>663</v>
      </c>
      <c r="K28" s="51">
        <v>392</v>
      </c>
      <c r="L28" s="51">
        <v>228</v>
      </c>
      <c r="M28" s="56">
        <v>1</v>
      </c>
    </row>
    <row r="29" spans="1:13" s="11" customFormat="1" ht="15" customHeight="1" x14ac:dyDescent="0.2">
      <c r="A29" s="116"/>
      <c r="B29" s="20" t="s">
        <v>11</v>
      </c>
      <c r="C29" s="22">
        <f t="shared" si="0"/>
        <v>5438</v>
      </c>
      <c r="D29" s="52">
        <v>477</v>
      </c>
      <c r="E29" s="51">
        <v>679</v>
      </c>
      <c r="F29" s="51">
        <v>752</v>
      </c>
      <c r="G29" s="51">
        <v>750</v>
      </c>
      <c r="H29" s="51">
        <v>697</v>
      </c>
      <c r="I29" s="51">
        <v>756</v>
      </c>
      <c r="J29" s="51">
        <v>638</v>
      </c>
      <c r="K29" s="51">
        <v>438</v>
      </c>
      <c r="L29" s="51">
        <v>251</v>
      </c>
      <c r="M29" s="56">
        <v>0</v>
      </c>
    </row>
    <row r="30" spans="1:13" s="11" customFormat="1" ht="15" customHeight="1" thickBot="1" x14ac:dyDescent="0.25">
      <c r="A30" s="117"/>
      <c r="B30" s="33" t="s">
        <v>33</v>
      </c>
      <c r="C30" s="22">
        <f t="shared" si="0"/>
        <v>0</v>
      </c>
      <c r="D30" s="52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6">
        <v>0</v>
      </c>
    </row>
    <row r="31" spans="1:13" s="11" customFormat="1" ht="15" customHeight="1" x14ac:dyDescent="0.2">
      <c r="A31" s="121" t="s">
        <v>20</v>
      </c>
      <c r="B31" s="18" t="s">
        <v>13</v>
      </c>
      <c r="C31" s="21">
        <f t="shared" si="0"/>
        <v>9387</v>
      </c>
      <c r="D31" s="53">
        <f>SUM(D32:D34)</f>
        <v>734</v>
      </c>
      <c r="E31" s="54">
        <f t="shared" ref="E31" si="47">SUM(E32:E34)</f>
        <v>1197</v>
      </c>
      <c r="F31" s="54">
        <f t="shared" ref="F31" si="48">SUM(F32:F34)</f>
        <v>1223</v>
      </c>
      <c r="G31" s="54">
        <f t="shared" ref="G31" si="49">SUM(G32:G34)</f>
        <v>1107</v>
      </c>
      <c r="H31" s="54">
        <f t="shared" ref="H31" si="50">SUM(H32:H34)</f>
        <v>1361</v>
      </c>
      <c r="I31" s="54">
        <f t="shared" ref="I31" si="51">SUM(I32:I34)</f>
        <v>1420</v>
      </c>
      <c r="J31" s="54">
        <f t="shared" ref="J31" si="52">SUM(J32:J34)</f>
        <v>1193</v>
      </c>
      <c r="K31" s="54">
        <f t="shared" ref="K31" si="53">SUM(K32:K34)</f>
        <v>757</v>
      </c>
      <c r="L31" s="54">
        <f t="shared" ref="L31" si="54">SUM(L32:L34)</f>
        <v>390</v>
      </c>
      <c r="M31" s="55">
        <f t="shared" ref="M31" si="55">SUM(M32:M34)</f>
        <v>5</v>
      </c>
    </row>
    <row r="32" spans="1:13" s="11" customFormat="1" ht="15" customHeight="1" x14ac:dyDescent="0.2">
      <c r="A32" s="122"/>
      <c r="B32" s="19" t="s">
        <v>12</v>
      </c>
      <c r="C32" s="22">
        <f t="shared" si="0"/>
        <v>4868</v>
      </c>
      <c r="D32" s="52">
        <v>374</v>
      </c>
      <c r="E32" s="51">
        <v>621</v>
      </c>
      <c r="F32" s="51">
        <v>617</v>
      </c>
      <c r="G32" s="51">
        <v>537</v>
      </c>
      <c r="H32" s="51">
        <v>711</v>
      </c>
      <c r="I32" s="51">
        <v>761</v>
      </c>
      <c r="J32" s="51">
        <v>626</v>
      </c>
      <c r="K32" s="51">
        <v>398</v>
      </c>
      <c r="L32" s="51">
        <v>220</v>
      </c>
      <c r="M32" s="56">
        <v>3</v>
      </c>
    </row>
    <row r="33" spans="1:14" s="11" customFormat="1" ht="15" customHeight="1" x14ac:dyDescent="0.2">
      <c r="A33" s="122"/>
      <c r="B33" s="20" t="s">
        <v>11</v>
      </c>
      <c r="C33" s="22">
        <f t="shared" si="0"/>
        <v>4519</v>
      </c>
      <c r="D33" s="52">
        <v>360</v>
      </c>
      <c r="E33" s="51">
        <v>576</v>
      </c>
      <c r="F33" s="51">
        <v>606</v>
      </c>
      <c r="G33" s="51">
        <v>570</v>
      </c>
      <c r="H33" s="51">
        <v>650</v>
      </c>
      <c r="I33" s="51">
        <v>659</v>
      </c>
      <c r="J33" s="51">
        <v>567</v>
      </c>
      <c r="K33" s="51">
        <v>359</v>
      </c>
      <c r="L33" s="51">
        <v>170</v>
      </c>
      <c r="M33" s="56">
        <v>2</v>
      </c>
    </row>
    <row r="34" spans="1:14" s="11" customFormat="1" ht="15" customHeight="1" thickBot="1" x14ac:dyDescent="0.25">
      <c r="A34" s="123"/>
      <c r="B34" s="36" t="s">
        <v>33</v>
      </c>
      <c r="C34" s="23">
        <f t="shared" si="0"/>
        <v>0</v>
      </c>
      <c r="D34" s="52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6">
        <v>0</v>
      </c>
    </row>
    <row r="35" spans="1:14" s="12" customFormat="1" ht="18.75" customHeight="1" x14ac:dyDescent="0.25">
      <c r="A35" s="118" t="s">
        <v>26</v>
      </c>
      <c r="B35" s="88" t="s">
        <v>13</v>
      </c>
      <c r="C35" s="89">
        <f t="shared" si="0"/>
        <v>232909</v>
      </c>
      <c r="D35" s="90">
        <f>D36+D37+D38</f>
        <v>22542</v>
      </c>
      <c r="E35" s="91">
        <f t="shared" ref="E35" si="56">E36+E37+E38</f>
        <v>30852</v>
      </c>
      <c r="F35" s="91">
        <f t="shared" ref="F35" si="57">F36+F37+F38</f>
        <v>33330</v>
      </c>
      <c r="G35" s="91">
        <f t="shared" ref="G35" si="58">G36+G37+G38</f>
        <v>33854</v>
      </c>
      <c r="H35" s="91">
        <f t="shared" ref="H35" si="59">H36+H37+H38</f>
        <v>29767</v>
      </c>
      <c r="I35" s="91">
        <f t="shared" ref="I35" si="60">I36+I37+I38</f>
        <v>31106</v>
      </c>
      <c r="J35" s="91">
        <f t="shared" ref="J35" si="61">J36+J37+J38</f>
        <v>26230</v>
      </c>
      <c r="K35" s="91">
        <f t="shared" ref="K35" si="62">K36+K37+K38</f>
        <v>16153</v>
      </c>
      <c r="L35" s="91">
        <f t="shared" ref="L35" si="63">L36+L37+L38</f>
        <v>9047</v>
      </c>
      <c r="M35" s="89">
        <f t="shared" ref="M35" si="64">M36+M37+M38</f>
        <v>28</v>
      </c>
    </row>
    <row r="36" spans="1:14" s="12" customFormat="1" ht="18.75" customHeight="1" x14ac:dyDescent="0.25">
      <c r="A36" s="119"/>
      <c r="B36" s="92" t="s">
        <v>12</v>
      </c>
      <c r="C36" s="93">
        <f t="shared" ref="C36:M36" si="65">+C32+C28+C24+C20+C16+C12+C8</f>
        <v>111699</v>
      </c>
      <c r="D36" s="94">
        <f>+D32+D28+D24+D20+D16+D12+D8</f>
        <v>11489</v>
      </c>
      <c r="E36" s="95">
        <f t="shared" si="65"/>
        <v>15650</v>
      </c>
      <c r="F36" s="95">
        <f t="shared" si="65"/>
        <v>16501</v>
      </c>
      <c r="G36" s="95">
        <f t="shared" si="65"/>
        <v>16280</v>
      </c>
      <c r="H36" s="95">
        <f t="shared" si="65"/>
        <v>14045</v>
      </c>
      <c r="I36" s="95">
        <f t="shared" si="65"/>
        <v>14791</v>
      </c>
      <c r="J36" s="95">
        <f t="shared" si="65"/>
        <v>12266</v>
      </c>
      <c r="K36" s="95">
        <f t="shared" si="65"/>
        <v>7135</v>
      </c>
      <c r="L36" s="95">
        <f t="shared" si="65"/>
        <v>3524</v>
      </c>
      <c r="M36" s="93">
        <f t="shared" si="65"/>
        <v>18</v>
      </c>
    </row>
    <row r="37" spans="1:14" s="12" customFormat="1" ht="18.75" customHeight="1" x14ac:dyDescent="0.25">
      <c r="A37" s="119"/>
      <c r="B37" s="92" t="s">
        <v>11</v>
      </c>
      <c r="C37" s="93">
        <f>SUM(D37:M37)</f>
        <v>121208</v>
      </c>
      <c r="D37" s="94">
        <f>+D33+D29+D25+D21+D17+D13+D9</f>
        <v>11053</v>
      </c>
      <c r="E37" s="95">
        <f t="shared" ref="E37:M37" si="66">+E33+E29+E25+E21+E17+E13+E9</f>
        <v>15202</v>
      </c>
      <c r="F37" s="95">
        <f t="shared" si="66"/>
        <v>16829</v>
      </c>
      <c r="G37" s="95">
        <f t="shared" si="66"/>
        <v>17572</v>
      </c>
      <c r="H37" s="95">
        <f t="shared" si="66"/>
        <v>15722</v>
      </c>
      <c r="I37" s="95">
        <f t="shared" si="66"/>
        <v>16315</v>
      </c>
      <c r="J37" s="95">
        <f t="shared" si="66"/>
        <v>13964</v>
      </c>
      <c r="K37" s="95">
        <f t="shared" si="66"/>
        <v>9018</v>
      </c>
      <c r="L37" s="95">
        <f t="shared" si="66"/>
        <v>5523</v>
      </c>
      <c r="M37" s="93">
        <f t="shared" si="66"/>
        <v>10</v>
      </c>
    </row>
    <row r="38" spans="1:14" s="12" customFormat="1" ht="18.75" customHeight="1" thickBot="1" x14ac:dyDescent="0.3">
      <c r="A38" s="120"/>
      <c r="B38" s="96" t="s">
        <v>33</v>
      </c>
      <c r="C38" s="97">
        <f>SUM(D38:M38)</f>
        <v>2</v>
      </c>
      <c r="D38" s="98">
        <f>+D34+D30+D26+D22+D18+D14+D10</f>
        <v>0</v>
      </c>
      <c r="E38" s="99">
        <f t="shared" ref="E38:M38" si="67">+E34+E30+E26+E22+E18+E14+E10</f>
        <v>0</v>
      </c>
      <c r="F38" s="99">
        <f t="shared" si="67"/>
        <v>0</v>
      </c>
      <c r="G38" s="99">
        <f t="shared" si="67"/>
        <v>2</v>
      </c>
      <c r="H38" s="99">
        <f t="shared" si="67"/>
        <v>0</v>
      </c>
      <c r="I38" s="99">
        <f t="shared" si="67"/>
        <v>0</v>
      </c>
      <c r="J38" s="99">
        <f t="shared" si="67"/>
        <v>0</v>
      </c>
      <c r="K38" s="99">
        <f t="shared" si="67"/>
        <v>0</v>
      </c>
      <c r="L38" s="99">
        <f t="shared" si="67"/>
        <v>0</v>
      </c>
      <c r="M38" s="97">
        <f t="shared" si="67"/>
        <v>0</v>
      </c>
    </row>
    <row r="39" spans="1:14" s="11" customFormat="1" ht="18.75" customHeight="1" x14ac:dyDescent="0.2">
      <c r="A39" s="25" t="s">
        <v>38</v>
      </c>
      <c r="N39" s="12"/>
    </row>
    <row r="40" spans="1:14" x14ac:dyDescent="0.25">
      <c r="A40" s="37" t="s">
        <v>35</v>
      </c>
    </row>
  </sheetData>
  <mergeCells count="12">
    <mergeCell ref="A5:A6"/>
    <mergeCell ref="B5:B6"/>
    <mergeCell ref="C5:C6"/>
    <mergeCell ref="D5:M5"/>
    <mergeCell ref="A7:A9"/>
    <mergeCell ref="A15:A18"/>
    <mergeCell ref="A11:A14"/>
    <mergeCell ref="A35:A38"/>
    <mergeCell ref="A27:A30"/>
    <mergeCell ref="A31:A34"/>
    <mergeCell ref="A23:A26"/>
    <mergeCell ref="A19:A22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C36" formula="1"/>
    <ignoredError sqref="C12:C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showGridLines="0" zoomScale="110" zoomScaleNormal="110" workbookViewId="0">
      <selection activeCell="C26" sqref="C26"/>
    </sheetView>
  </sheetViews>
  <sheetFormatPr baseColWidth="10" defaultRowHeight="15" x14ac:dyDescent="0.25"/>
  <cols>
    <col min="1" max="1" width="24.5703125" customWidth="1"/>
  </cols>
  <sheetData>
    <row r="1" spans="1:6" x14ac:dyDescent="0.25">
      <c r="A1" s="30" t="s">
        <v>8</v>
      </c>
      <c r="B1" s="28"/>
      <c r="C1" s="28"/>
      <c r="D1" s="28"/>
      <c r="E1" s="28"/>
      <c r="F1" s="28"/>
    </row>
    <row r="2" spans="1:6" x14ac:dyDescent="0.25">
      <c r="A2" s="31" t="s">
        <v>9</v>
      </c>
    </row>
    <row r="3" spans="1:6" x14ac:dyDescent="0.25">
      <c r="A3" s="31" t="s">
        <v>36</v>
      </c>
    </row>
    <row r="4" spans="1:6" ht="15.75" thickBot="1" x14ac:dyDescent="0.3">
      <c r="A4" s="1"/>
    </row>
    <row r="5" spans="1:6" x14ac:dyDescent="0.25">
      <c r="A5" s="136" t="s">
        <v>0</v>
      </c>
      <c r="B5" s="138" t="s">
        <v>1</v>
      </c>
      <c r="C5" s="139"/>
      <c r="D5" s="139"/>
      <c r="E5" s="140"/>
      <c r="F5" s="141" t="s">
        <v>2</v>
      </c>
    </row>
    <row r="6" spans="1:6" ht="15.75" thickBot="1" x14ac:dyDescent="0.3">
      <c r="A6" s="137"/>
      <c r="B6" s="100" t="s">
        <v>3</v>
      </c>
      <c r="C6" s="101" t="s">
        <v>4</v>
      </c>
      <c r="D6" s="101" t="s">
        <v>5</v>
      </c>
      <c r="E6" s="102" t="s">
        <v>6</v>
      </c>
      <c r="F6" s="142"/>
    </row>
    <row r="7" spans="1:6" x14ac:dyDescent="0.25">
      <c r="A7" s="6" t="s">
        <v>14</v>
      </c>
      <c r="B7" s="60">
        <v>28980</v>
      </c>
      <c r="C7" s="61">
        <v>66877</v>
      </c>
      <c r="D7" s="61">
        <v>25254</v>
      </c>
      <c r="E7" s="62">
        <v>34389</v>
      </c>
      <c r="F7" s="48">
        <f>SUM(B7:E7)</f>
        <v>155500</v>
      </c>
    </row>
    <row r="8" spans="1:6" x14ac:dyDescent="0.25">
      <c r="A8" s="7" t="s">
        <v>15</v>
      </c>
      <c r="B8" s="60">
        <v>3993</v>
      </c>
      <c r="C8" s="61">
        <v>10089</v>
      </c>
      <c r="D8" s="61">
        <v>3333</v>
      </c>
      <c r="E8" s="62">
        <v>4284</v>
      </c>
      <c r="F8" s="49">
        <f t="shared" ref="F8:F13" si="0">SUM(B8:E8)</f>
        <v>21699</v>
      </c>
    </row>
    <row r="9" spans="1:6" x14ac:dyDescent="0.25">
      <c r="A9" s="7" t="s">
        <v>16</v>
      </c>
      <c r="B9" s="60">
        <v>2565</v>
      </c>
      <c r="C9" s="61">
        <v>5779</v>
      </c>
      <c r="D9" s="61">
        <v>2321</v>
      </c>
      <c r="E9" s="62">
        <v>2712</v>
      </c>
      <c r="F9" s="49">
        <f t="shared" si="0"/>
        <v>13377</v>
      </c>
    </row>
    <row r="10" spans="1:6" x14ac:dyDescent="0.25">
      <c r="A10" s="7" t="s">
        <v>17</v>
      </c>
      <c r="B10" s="60">
        <v>2953</v>
      </c>
      <c r="C10" s="61">
        <v>6571</v>
      </c>
      <c r="D10" s="61">
        <v>2021</v>
      </c>
      <c r="E10" s="62">
        <v>2578</v>
      </c>
      <c r="F10" s="49">
        <f t="shared" si="0"/>
        <v>14123</v>
      </c>
    </row>
    <row r="11" spans="1:6" x14ac:dyDescent="0.25">
      <c r="A11" s="7" t="s">
        <v>18</v>
      </c>
      <c r="B11" s="60">
        <v>1586</v>
      </c>
      <c r="C11" s="61">
        <v>3429</v>
      </c>
      <c r="D11" s="61">
        <v>1218</v>
      </c>
      <c r="E11" s="62">
        <v>1851</v>
      </c>
      <c r="F11" s="49">
        <f>SUM(B11:E11)</f>
        <v>8084</v>
      </c>
    </row>
    <row r="12" spans="1:6" x14ac:dyDescent="0.25">
      <c r="A12" s="7" t="s">
        <v>19</v>
      </c>
      <c r="B12" s="60">
        <v>2213</v>
      </c>
      <c r="C12" s="61">
        <v>4873</v>
      </c>
      <c r="D12" s="61">
        <v>1631</v>
      </c>
      <c r="E12" s="62">
        <v>2022</v>
      </c>
      <c r="F12" s="49">
        <f>SUM(B12:E12)</f>
        <v>10739</v>
      </c>
    </row>
    <row r="13" spans="1:6" ht="15.75" thickBot="1" x14ac:dyDescent="0.3">
      <c r="A13" s="8" t="s">
        <v>20</v>
      </c>
      <c r="B13" s="60">
        <v>3419</v>
      </c>
      <c r="C13" s="61">
        <v>3887</v>
      </c>
      <c r="D13" s="61">
        <v>889</v>
      </c>
      <c r="E13" s="62">
        <v>1192</v>
      </c>
      <c r="F13" s="50">
        <f t="shared" si="0"/>
        <v>9387</v>
      </c>
    </row>
    <row r="14" spans="1:6" ht="20.25" customHeight="1" thickBot="1" x14ac:dyDescent="0.3">
      <c r="A14" s="103" t="s">
        <v>7</v>
      </c>
      <c r="B14" s="104">
        <f>SUM(B7:B13)</f>
        <v>45709</v>
      </c>
      <c r="C14" s="105">
        <f>SUM(C7:C13)</f>
        <v>101505</v>
      </c>
      <c r="D14" s="105">
        <f>SUM(D7:D13)</f>
        <v>36667</v>
      </c>
      <c r="E14" s="106">
        <f>SUM(E7:E13)</f>
        <v>49028</v>
      </c>
      <c r="F14" s="107">
        <f>SUM(F7:F13)</f>
        <v>232909</v>
      </c>
    </row>
    <row r="15" spans="1:6" x14ac:dyDescent="0.25">
      <c r="A15" s="26" t="s">
        <v>37</v>
      </c>
    </row>
  </sheetData>
  <mergeCells count="3">
    <mergeCell ref="A5:A6"/>
    <mergeCell ref="B5:E5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x Comuna y Sexo</vt:lpstr>
      <vt:lpstr>x Comuna y Gedad</vt:lpstr>
      <vt:lpstr>x Comuna x Gedad x sexo</vt:lpstr>
      <vt:lpstr>x Comuna y TipoIngreso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Salud Osorno</dc:creator>
  <cp:lastModifiedBy>Servicio de Salud Osorno</cp:lastModifiedBy>
  <cp:lastPrinted>2019-03-19T16:21:17Z</cp:lastPrinted>
  <dcterms:created xsi:type="dcterms:W3CDTF">2014-09-12T15:45:13Z</dcterms:created>
  <dcterms:modified xsi:type="dcterms:W3CDTF">2025-02-17T21:09:55Z</dcterms:modified>
</cp:coreProperties>
</file>